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istrator\Desktop\"/>
    </mc:Choice>
  </mc:AlternateContent>
  <bookViews>
    <workbookView xWindow="360" yWindow="75" windowWidth="11340" windowHeight="6795" tabRatio="601" firstSheet="1" activeTab="2"/>
  </bookViews>
  <sheets>
    <sheet name="Pre Cuise" sheetId="19" r:id="rId1"/>
    <sheet name="Instructions" sheetId="3" r:id="rId2"/>
    <sheet name=" Day 1 (NotCompleted)" sheetId="2" r:id="rId3"/>
    <sheet name="Day 2 (5-17)" sheetId="21" r:id="rId4"/>
    <sheet name="Day 3 (5-18) " sheetId="22" r:id="rId5"/>
    <sheet name="Day 4 (5-19)" sheetId="23" r:id="rId6"/>
    <sheet name="Day 5 (5-20)" sheetId="24" r:id="rId7"/>
    <sheet name="Day 6 (5-21)" sheetId="25" r:id="rId8"/>
    <sheet name="Day 7 (5-22)" sheetId="29" r:id="rId9"/>
    <sheet name="Day 8 (5-23)" sheetId="30" r:id="rId10"/>
    <sheet name="Day 9 (5-24)" sheetId="31" r:id="rId11"/>
    <sheet name="Cruise Summary" sheetId="1" r:id="rId12"/>
    <sheet name="Form-Sta-01" sheetId="17" r:id="rId13"/>
    <sheet name="Form-Surv-01" sheetId="18" r:id="rId14"/>
    <sheet name="Form-RS-01" sheetId="13" r:id="rId15"/>
    <sheet name="Form-Ship-01" sheetId="15" r:id="rId16"/>
  </sheets>
  <calcPr calcId="152511"/>
</workbook>
</file>

<file path=xl/calcChain.xml><?xml version="1.0" encoding="utf-8"?>
<calcChain xmlns="http://schemas.openxmlformats.org/spreadsheetml/2006/main">
  <c r="L4" i="1" l="1"/>
  <c r="J4" i="1"/>
  <c r="H4" i="1"/>
  <c r="F4" i="1"/>
  <c r="D4" i="1"/>
  <c r="E18" i="31"/>
  <c r="C18" i="31"/>
  <c r="G13" i="31"/>
  <c r="G10" i="31"/>
  <c r="G9" i="31"/>
  <c r="G8" i="31"/>
  <c r="C4" i="31"/>
  <c r="E18" i="30"/>
  <c r="C18" i="30"/>
  <c r="G13" i="30"/>
  <c r="G10" i="30"/>
  <c r="G9" i="30"/>
  <c r="G8" i="30"/>
  <c r="C4" i="30"/>
  <c r="E18" i="29"/>
  <c r="C18" i="29"/>
  <c r="G13" i="29"/>
  <c r="G10" i="29"/>
  <c r="G9" i="29"/>
  <c r="G8" i="29"/>
  <c r="C4" i="29"/>
  <c r="E18" i="25"/>
  <c r="C18" i="25"/>
  <c r="G13" i="25"/>
  <c r="G10" i="25"/>
  <c r="G9" i="25"/>
  <c r="G8" i="25"/>
  <c r="C4" i="25"/>
  <c r="E18" i="24"/>
  <c r="C18" i="24"/>
  <c r="G13" i="24"/>
  <c r="G10" i="24"/>
  <c r="G9" i="24"/>
  <c r="G8" i="24"/>
  <c r="C4" i="24"/>
  <c r="E18" i="23"/>
  <c r="C18" i="23"/>
  <c r="G13" i="23"/>
  <c r="G10" i="23"/>
  <c r="G9" i="23"/>
  <c r="G8" i="23"/>
  <c r="C4" i="23"/>
  <c r="E18" i="22"/>
  <c r="C18" i="22"/>
  <c r="G13" i="22"/>
  <c r="G10" i="22"/>
  <c r="G9" i="22"/>
  <c r="G8" i="22"/>
  <c r="C4" i="22"/>
  <c r="E18" i="21"/>
  <c r="C18" i="21"/>
  <c r="G13" i="21"/>
  <c r="G10" i="21"/>
  <c r="G9" i="21"/>
  <c r="G8" i="21"/>
  <c r="M4" i="21"/>
  <c r="C4" i="21"/>
  <c r="D29" i="1"/>
  <c r="F29" i="1"/>
  <c r="H29" i="1"/>
  <c r="J29" i="1"/>
  <c r="L29" i="1"/>
  <c r="D31" i="1"/>
  <c r="F31" i="1"/>
  <c r="H31" i="1"/>
  <c r="J31" i="1"/>
  <c r="L31" i="1"/>
  <c r="D33" i="1"/>
  <c r="F33" i="1"/>
  <c r="H33" i="1"/>
  <c r="J33" i="1"/>
  <c r="L33" i="1"/>
  <c r="D35" i="1"/>
  <c r="F35" i="1"/>
  <c r="H35" i="1"/>
  <c r="J35" i="1"/>
  <c r="L35" i="1"/>
  <c r="N30" i="1"/>
  <c r="D37" i="1"/>
  <c r="F37" i="1"/>
  <c r="H37" i="1"/>
  <c r="J37" i="1"/>
  <c r="L37" i="1"/>
  <c r="D39" i="1"/>
  <c r="F39" i="1"/>
  <c r="H39" i="1"/>
  <c r="J39" i="1"/>
  <c r="L39" i="1"/>
  <c r="D41" i="1"/>
  <c r="F41" i="1"/>
  <c r="H41" i="1"/>
  <c r="J41" i="1"/>
  <c r="L41" i="1"/>
  <c r="D43" i="1"/>
  <c r="F43" i="1"/>
  <c r="H43" i="1"/>
  <c r="J43" i="1"/>
  <c r="L43" i="1"/>
  <c r="N38" i="1"/>
  <c r="D45" i="1"/>
  <c r="F45" i="1"/>
  <c r="H45" i="1"/>
  <c r="J45" i="1"/>
  <c r="D46" i="1"/>
  <c r="F46" i="1"/>
  <c r="H46" i="1"/>
  <c r="J46" i="1"/>
  <c r="C4" i="2"/>
  <c r="M4" i="2"/>
  <c r="G8" i="2"/>
  <c r="G9" i="2"/>
  <c r="G10" i="2"/>
  <c r="L12" i="1"/>
  <c r="G13" i="2"/>
  <c r="C18" i="2"/>
  <c r="E18" i="2"/>
  <c r="D20" i="1"/>
  <c r="H12" i="1"/>
  <c r="D12" i="1"/>
  <c r="D23" i="1"/>
  <c r="H23" i="1"/>
  <c r="H26" i="1"/>
  <c r="D26" i="1"/>
  <c r="L15" i="1"/>
  <c r="H15" i="1"/>
  <c r="D15" i="1"/>
  <c r="N42" i="1"/>
  <c r="N34" i="1"/>
</calcChain>
</file>

<file path=xl/sharedStrings.xml><?xml version="1.0" encoding="utf-8"?>
<sst xmlns="http://schemas.openxmlformats.org/spreadsheetml/2006/main" count="796" uniqueCount="266">
  <si>
    <t xml:space="preserve"> </t>
  </si>
  <si>
    <t>CTD System</t>
  </si>
  <si>
    <t>Fluorometer</t>
  </si>
  <si>
    <t>Avg signal Span          0-5 VDC</t>
  </si>
  <si>
    <t>SMS System</t>
  </si>
  <si>
    <t>Avg Difference between SMS &amp; Sling Humidity</t>
  </si>
  <si>
    <t>Avg Difference between SMS &amp; Sling Air Temp</t>
  </si>
  <si>
    <t>Avg Difference between SMS &amp; Ship Barometer</t>
  </si>
  <si>
    <t>ADCP System</t>
  </si>
  <si>
    <t>Bottle #</t>
  </si>
  <si>
    <t>Portasal Salinity</t>
  </si>
  <si>
    <t>Salinity Difference</t>
  </si>
  <si>
    <t>CTD</t>
  </si>
  <si>
    <t>SMS</t>
  </si>
  <si>
    <t>Cruise #</t>
  </si>
  <si>
    <t>P.I.</t>
  </si>
  <si>
    <t>Water Maker</t>
  </si>
  <si>
    <t>Avg Rejection</t>
  </si>
  <si>
    <t>Difference</t>
  </si>
  <si>
    <t>Met</t>
  </si>
  <si>
    <t>Air Temp</t>
  </si>
  <si>
    <t>Humidity</t>
  </si>
  <si>
    <t>Barometer</t>
  </si>
  <si>
    <t>Blocked VDC</t>
  </si>
  <si>
    <t>Clear VDC</t>
  </si>
  <si>
    <t>Span Difference 0-5VDC</t>
  </si>
  <si>
    <t>Water</t>
  </si>
  <si>
    <t>Temp</t>
  </si>
  <si>
    <t>ADCP</t>
  </si>
  <si>
    <t>Sensor Difference</t>
  </si>
  <si>
    <t>SMS Time of reading</t>
  </si>
  <si>
    <t>Salinity</t>
  </si>
  <si>
    <t>Sample Time</t>
  </si>
  <si>
    <t>Comments</t>
  </si>
  <si>
    <t>Sample Bottle #</t>
  </si>
  <si>
    <t>Aux Sensor   Ship</t>
  </si>
  <si>
    <t>Daily Comments</t>
  </si>
  <si>
    <t>AVG</t>
  </si>
  <si>
    <t>STDev Difference between SMS &amp; Sling</t>
  </si>
  <si>
    <t>STDev Difference between SMS &amp; Ship</t>
  </si>
  <si>
    <t>STDev</t>
  </si>
  <si>
    <t>Date</t>
  </si>
  <si>
    <t>Item</t>
  </si>
  <si>
    <t>Cruise</t>
  </si>
  <si>
    <t>Operator</t>
  </si>
  <si>
    <t>Model #</t>
  </si>
  <si>
    <t>S/N</t>
  </si>
  <si>
    <t>Repair</t>
  </si>
  <si>
    <t>Service</t>
  </si>
  <si>
    <t>____</t>
  </si>
  <si>
    <t>What was done to the item?</t>
  </si>
  <si>
    <t>What parts need to be ordered for replacement spares?</t>
  </si>
  <si>
    <t>Shipped From:</t>
  </si>
  <si>
    <t>University Of Delaware</t>
  </si>
  <si>
    <t>Marine Operation Building Room 132</t>
  </si>
  <si>
    <t>Lewes, Delaware 19958</t>
  </si>
  <si>
    <t>Attn.</t>
  </si>
  <si>
    <t>Ship To:</t>
  </si>
  <si>
    <t>Item Description:</t>
  </si>
  <si>
    <t>Being returned for:</t>
  </si>
  <si>
    <t>Shipper:</t>
  </si>
  <si>
    <t>Tracking #</t>
  </si>
  <si>
    <t>700 Pilottown Rd.</t>
  </si>
  <si>
    <t>RMA #</t>
  </si>
  <si>
    <t>Chief Scientist</t>
  </si>
  <si>
    <t>Core #</t>
  </si>
  <si>
    <t>Sampler</t>
  </si>
  <si>
    <t>Latitude</t>
  </si>
  <si>
    <t>Longitude</t>
  </si>
  <si>
    <t>Penetration and Description</t>
  </si>
  <si>
    <t>DATE</t>
  </si>
  <si>
    <t>Ramp</t>
  </si>
  <si>
    <t>Niskin #</t>
  </si>
  <si>
    <t>Depth (m)</t>
  </si>
  <si>
    <t>Remarks</t>
  </si>
  <si>
    <t>Position 1</t>
  </si>
  <si>
    <t>Position 2</t>
  </si>
  <si>
    <t>Position 3</t>
  </si>
  <si>
    <t>Position 4</t>
  </si>
  <si>
    <t>Position 5</t>
  </si>
  <si>
    <t>Position 6</t>
  </si>
  <si>
    <t>Position 7</t>
  </si>
  <si>
    <t>Position 8</t>
  </si>
  <si>
    <t>Position 9</t>
  </si>
  <si>
    <t>Position 10</t>
  </si>
  <si>
    <t>Position 11</t>
  </si>
  <si>
    <t>Position 12</t>
  </si>
  <si>
    <t>SAIL</t>
  </si>
  <si>
    <t>Deck Unit S/N</t>
  </si>
  <si>
    <t>CTD Con File</t>
  </si>
  <si>
    <t>Depth of Profile</t>
  </si>
  <si>
    <t>Binary File Name</t>
  </si>
  <si>
    <t>ASCII File Name</t>
  </si>
  <si>
    <t>Sediment</t>
  </si>
  <si>
    <t>Tows</t>
  </si>
  <si>
    <t>Type of Tow</t>
  </si>
  <si>
    <t>Start Time</t>
  </si>
  <si>
    <t>Finish Time</t>
  </si>
  <si>
    <t>Mooring</t>
  </si>
  <si>
    <t xml:space="preserve">Start Time </t>
  </si>
  <si>
    <t>Description</t>
  </si>
  <si>
    <t>CRUISE Name</t>
  </si>
  <si>
    <t>OPERATOR Name</t>
  </si>
  <si>
    <t>Depth SMS</t>
  </si>
  <si>
    <t>Depth CTD</t>
  </si>
  <si>
    <t>yes _____</t>
  </si>
  <si>
    <t>no _____</t>
  </si>
  <si>
    <t>Salinity Samples</t>
  </si>
  <si>
    <t>Cast</t>
  </si>
  <si>
    <t>Station</t>
  </si>
  <si>
    <t>Time</t>
  </si>
  <si>
    <t>Sensors</t>
  </si>
  <si>
    <t>Water Temp</t>
  </si>
  <si>
    <t>Sensor</t>
  </si>
  <si>
    <t>Avg blocked 0VDC</t>
  </si>
  <si>
    <t>STDev blocked VDC</t>
  </si>
  <si>
    <t>Avg       clear  5VDC</t>
  </si>
  <si>
    <t>STDev      clear  VDC</t>
  </si>
  <si>
    <t>Avg Difference</t>
  </si>
  <si>
    <t>Accuracy at 20 C +-0.3 C</t>
  </si>
  <si>
    <t>Accuracy at 20 C 3% RH</t>
  </si>
  <si>
    <t>Accuracy +- 11 milibar</t>
  </si>
  <si>
    <t>Naming the Document</t>
  </si>
  <si>
    <t>Filling in the Document</t>
  </si>
  <si>
    <t>Daily Fluorometer</t>
  </si>
  <si>
    <t>Air Temperature</t>
  </si>
  <si>
    <t>Air Humidity</t>
  </si>
  <si>
    <t>Air Barometer</t>
  </si>
  <si>
    <t>Water Temperature</t>
  </si>
  <si>
    <t>On each of the "Day" sheets there is a section for the CTD. There are two check off boxes for the daily care of the CTD and the following sensor sections.</t>
  </si>
  <si>
    <t>CTD&amp;SMS at Sea</t>
  </si>
  <si>
    <t>CTD&amp;SMS in Lab</t>
  </si>
  <si>
    <t>Form-Sta-01</t>
  </si>
  <si>
    <t>Form-Surv-01</t>
  </si>
  <si>
    <t>Form-RS-01</t>
  </si>
  <si>
    <t>Form-Ship-01</t>
  </si>
  <si>
    <t>#NA</t>
  </si>
  <si>
    <t>Accuracy</t>
  </si>
  <si>
    <t>We are unable to state any accuracy for the ADCP there are too many variables. We must rely on the experience for the technician to know what will be reasonable.</t>
  </si>
  <si>
    <t>Daily Maintenance</t>
  </si>
  <si>
    <t>When a salinity sample is taken the reading are taken from the proper system. Record salinity, sample bottle number, and time and place them in the proper box. How to take a salinity sample is located in the procedure manual.</t>
  </si>
  <si>
    <t>When ruining the samples in the lad the salinity is recorded with the proper sample bottle. Record these reading on the cruise summary sheet.</t>
  </si>
  <si>
    <t>This sheet is used when conducting surveys. The sheet can be copied and placed just in front of the instructions sheet in the workbook. Then it can be filled out as the cruise goes on. Additional sheets use as needed. This sheet does not need to be printed out.</t>
  </si>
  <si>
    <t>This is the standard repair and service sheet. When this sheet is used it is copied and placed at the beginning of workbook. This sheet does not need to be printed out.</t>
  </si>
  <si>
    <t>This is the standard shipping sheet. When this sheet is used it is copied and placed at the beginning of workbook. This sheet can be printed off to provide a shipping label.</t>
  </si>
  <si>
    <t>If this is a repair explain what happened?</t>
  </si>
  <si>
    <t>If the science mission was interrupted explain.</t>
  </si>
  <si>
    <t>Explain how we can improve.</t>
  </si>
  <si>
    <t>In the "Water Temperature" section an entry for water temperature from the display of the SMS will be entered. The "Aux Sensor Ship" is taken from the water temperature reading abtainned from the ship water temperature located on the bridge. Both of these reading will be entered a degree C.</t>
  </si>
  <si>
    <t>Pre-Cruise Check Off Sheet</t>
  </si>
  <si>
    <t>XBT</t>
  </si>
  <si>
    <t>Coring Equipment</t>
  </si>
  <si>
    <t>Box Core</t>
  </si>
  <si>
    <t>Gravity Core</t>
  </si>
  <si>
    <t>Smith Mac</t>
  </si>
  <si>
    <t>Deck Gear</t>
  </si>
  <si>
    <t>LSC</t>
  </si>
  <si>
    <t>Pole Mount</t>
  </si>
  <si>
    <t>Power Up</t>
  </si>
  <si>
    <t>Data Verification at Deck Unit</t>
  </si>
  <si>
    <t>Data Verification at Acquiring Computer</t>
  </si>
  <si>
    <t>Pump Verification at Deck Unit</t>
  </si>
  <si>
    <t>Data from last cruise properly backed up to storage directory</t>
  </si>
  <si>
    <t>Dry Test Cast</t>
  </si>
  <si>
    <t>Proper Transducer Verification</t>
  </si>
  <si>
    <t>Test Run</t>
  </si>
  <si>
    <t>Lab Incubator</t>
  </si>
  <si>
    <t>Test Cast</t>
  </si>
  <si>
    <t>Test Drop</t>
  </si>
  <si>
    <t>Setting Verification</t>
  </si>
  <si>
    <t>Production Verification</t>
  </si>
  <si>
    <t>Tank Full</t>
  </si>
  <si>
    <t>Spare Tank Full</t>
  </si>
  <si>
    <t>Spare Filter Verification</t>
  </si>
  <si>
    <t>Count Verification</t>
  </si>
  <si>
    <t>Notified Crew of Hot Work</t>
  </si>
  <si>
    <t>Proper Warning in Place</t>
  </si>
  <si>
    <t>Operation Verification</t>
  </si>
  <si>
    <t>Light Verification</t>
  </si>
  <si>
    <t>Operational Part Verification</t>
  </si>
  <si>
    <t>Function Verification</t>
  </si>
  <si>
    <t>Sufficient Core Liners &amp; End Caps</t>
  </si>
  <si>
    <t>Gear Secured for Sea</t>
  </si>
  <si>
    <t>Deck Incubators 1 &amp; 2</t>
  </si>
  <si>
    <t>Navigation Verification at Acquiring Computer</t>
  </si>
  <si>
    <t>Timer Verification</t>
  </si>
  <si>
    <t>Rosette Conformation at Deck Unit</t>
  </si>
  <si>
    <t>Navigation Verification at Deck Unit</t>
  </si>
  <si>
    <t>Number of days filled out</t>
  </si>
  <si>
    <t>Avg Difference between SMS &amp; Ship Water Temp in C</t>
  </si>
  <si>
    <t>Air Temp in C</t>
  </si>
  <si>
    <t>Barometer in millibars</t>
  </si>
  <si>
    <t>Humidity in %</t>
  </si>
  <si>
    <t>Avg SOG in Knots. Difference between ADCP &amp; Ship</t>
  </si>
  <si>
    <t>Avg COG in Degrees. Difference between ADCP &amp; Ship</t>
  </si>
  <si>
    <t>SDev SOG in Knots. Difference between ADCP &amp; Ship</t>
  </si>
  <si>
    <t>SDev COG in Degrees. Difference between ADCP &amp; Ship</t>
  </si>
  <si>
    <t>Avg Temp in C</t>
  </si>
  <si>
    <t>Avg Feed in us</t>
  </si>
  <si>
    <t>Avg Permeate in us</t>
  </si>
  <si>
    <t>Feed Temp in C</t>
  </si>
  <si>
    <t>Feed in us</t>
  </si>
  <si>
    <t>Permeate in us</t>
  </si>
  <si>
    <t>Rejection in %</t>
  </si>
  <si>
    <t>Rosette Psychical Rotation Verification</t>
  </si>
  <si>
    <t>Calibration Coefficients Verification at Acquiring Computer</t>
  </si>
  <si>
    <t>Time Date Verification at Acquiring Computer</t>
  </si>
  <si>
    <t>Transducer Coefficients Verification at Acquiring Computer</t>
  </si>
  <si>
    <t>Max. Out</t>
  </si>
  <si>
    <t>Max. Tension</t>
  </si>
  <si>
    <t>Sensor Measurements</t>
  </si>
  <si>
    <t>Position</t>
  </si>
  <si>
    <t>Cable #</t>
  </si>
  <si>
    <t>Temp C</t>
  </si>
  <si>
    <t>Time LMT</t>
  </si>
  <si>
    <t>Lat</t>
  </si>
  <si>
    <t>Long</t>
  </si>
  <si>
    <t>R.V. HUGH R. SHARP</t>
  </si>
  <si>
    <t>N/A</t>
  </si>
  <si>
    <t>X</t>
  </si>
  <si>
    <t>Logger Light</t>
  </si>
  <si>
    <t>Time GMT</t>
  </si>
  <si>
    <t xml:space="preserve">   /VOLT 0</t>
  </si>
  <si>
    <t>LOGERLIGHT</t>
  </si>
  <si>
    <t>Speed over Ground (SOG)</t>
  </si>
  <si>
    <t>Course over Ground (COG)</t>
  </si>
  <si>
    <t xml:space="preserve">   Using Forms</t>
  </si>
  <si>
    <t>2012-C.CON</t>
  </si>
  <si>
    <t>1917GMT</t>
  </si>
  <si>
    <t>1827GMT</t>
  </si>
  <si>
    <t>Rosette ( Fresh h2o rinse)</t>
  </si>
  <si>
    <t>Sensors and tubing ( Fresh h2o rinse)</t>
  </si>
  <si>
    <t>SOG (Made Good)</t>
  </si>
  <si>
    <t>COG (Made Good)</t>
  </si>
  <si>
    <t>R.V. Hugh R Sharp</t>
  </si>
  <si>
    <t>0745 GMT</t>
  </si>
  <si>
    <t>0746 GMT</t>
  </si>
  <si>
    <t>x</t>
  </si>
  <si>
    <t>16:30GMT</t>
  </si>
  <si>
    <t>03:12GMT</t>
  </si>
  <si>
    <t>03:30GMT</t>
  </si>
  <si>
    <t>0.46 with rag covering</t>
  </si>
  <si>
    <t>20:10GMT</t>
  </si>
  <si>
    <t>21.13GMT</t>
  </si>
  <si>
    <t>Permeate (Us):</t>
  </si>
  <si>
    <t>MQ Res:</t>
  </si>
  <si>
    <t>TOC(ppb):</t>
  </si>
  <si>
    <t>The current name for this workbook is "cruisebook.xls". At the beginning of each cruise the workbook file will be copied to a new file with the cruise name and number as found on the schedule (i.e.1506)</t>
  </si>
  <si>
    <t>The first sensor section deals with the fluorometer, which is Voltage 0 in SeaSave. After the lens on the fluorometer has been cleaned a voltage signal check will be made. The zero reading is made by inserting the white cap on the fluorometer. This reading should be around 3.00 VDC. If the zero reading is high the lens may require additional cleaning. A full scale reading is done by placing the black capon the fluorometer. This reading should be very close to 0.000 VDC</t>
  </si>
  <si>
    <t>On each of the "Day" sheets there is a section for the SMS. There is a check off boxe for the daily care of the SMS and the following sensor sections. The time for each of the entries will be recorded from the SMS display.</t>
  </si>
  <si>
    <t>In the "Air Temperature" section an entry for dry air temperature from the display of the SMS will be entered. The "Aux Sensor Ship" is taken from the Dry air temperature reading from the Sling Psycrometer. Both of these reading will be entered in Degrees C.</t>
  </si>
  <si>
    <t>In the "Humidity" section an entry for air humidity from the display of the SMS will be entered. The "Aux Sensor Ship" is calculated from the air humidity reading from the Sling Psycrometer. Both of these readings will be entered as %RH.</t>
  </si>
  <si>
    <t>In the "Barometer" section an entry for barometer from the display of the SMS will be entered. The "Aux Sensor Ship" is taken from the barometer reading abtainned from the ship barometer located on the bridge. Both of these reading will be entered in mili-bars.</t>
  </si>
  <si>
    <t>On each of the "Day" sheets there is a section for the ADCP. This section contains entries for a reasonable check for both SOG and COG.</t>
  </si>
  <si>
    <t>In the "SOG" section an entry for ADCP SOG taken from the Nav portion on the ADCP.  Look at the Mag and Made Good box which is displayed in m/s and will need to be converted to knots. The "Aux Sensor Ship" is taken from the SOG reading obtained from the ship DGPS located on the SMS display. Both of these reading will be entered in knots</t>
  </si>
  <si>
    <t>In the "COG" section an entry for ADCP COG taken from the Nav portion on the ADCP. Look at the Dir and Made Good box. The "Aux Sensor Ship" is taken from the COG reading obtained from the ship DGPS located on the SMS display. Both of these reading will be entered a kn/hour.</t>
  </si>
  <si>
    <t>MilliQ Water Maker</t>
  </si>
  <si>
    <t>Take the MilliQ handle and begin to dispense water into the sink.  Watch the tank % and dispense atleast 5%.  On the main screen you will see the numbers which should be recorded.</t>
  </si>
  <si>
    <t>This is the standard CTD Cast Sheet.</t>
  </si>
  <si>
    <t>DAILY CRUISEBOOK CHECKS</t>
  </si>
  <si>
    <t>17.13GMT</t>
  </si>
  <si>
    <t>17:13GMT</t>
  </si>
  <si>
    <t>17:34GMT</t>
  </si>
  <si>
    <t>17.34GMT</t>
  </si>
  <si>
    <t>15:53GMT</t>
  </si>
  <si>
    <t>NK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</si>
</sst>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3" x14ac:knownFonts="1">
    <font>
      <sz val="10"/>
      <name val="Arial"/>
    </font>
    <font>
      <b/>
      <sz val="10"/>
      <name val="Arial"/>
      <family val="2"/>
    </font>
    <font>
      <sz val="8"/>
      <name val="Arial"/>
      <family val="2"/>
    </font>
    <font>
      <sz val="10"/>
      <name val="Arial"/>
      <family val="2"/>
    </font>
    <font>
      <b/>
      <sz val="12"/>
      <name val="Arial"/>
      <family val="2"/>
    </font>
    <font>
      <b/>
      <sz val="8"/>
      <name val="Arial"/>
      <family val="2"/>
    </font>
    <font>
      <b/>
      <sz val="16"/>
      <name val="Arial"/>
      <family val="2"/>
    </font>
    <font>
      <b/>
      <sz val="6"/>
      <name val="Arial"/>
      <family val="2"/>
    </font>
    <font>
      <sz val="7"/>
      <name val="Arial"/>
      <family val="2"/>
    </font>
    <font>
      <sz val="12"/>
      <name val="Times New Roman"/>
      <family val="1"/>
    </font>
    <font>
      <b/>
      <sz val="12"/>
      <name val="Times New Roman"/>
      <family val="1"/>
    </font>
    <font>
      <i/>
      <sz val="12"/>
      <name val="Times New Roman"/>
      <family val="1"/>
    </font>
    <font>
      <u/>
      <sz val="12"/>
      <name val="Times New Roman"/>
      <family val="1"/>
    </font>
  </fonts>
  <fills count="2">
    <fill>
      <patternFill patternType="none"/>
    </fill>
    <fill>
      <patternFill patternType="gray125"/>
    </fill>
  </fills>
  <borders count="45">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s>
  <cellStyleXfs count="1">
    <xf numFmtId="0" fontId="0" fillId="0" borderId="0"/>
  </cellStyleXfs>
  <cellXfs count="250">
    <xf numFmtId="0" fontId="0" fillId="0" borderId="0" xfId="0"/>
    <xf numFmtId="0" fontId="0" fillId="0" borderId="0" xfId="0" applyAlignment="1">
      <alignment horizontal="left" vertical="top" wrapText="1"/>
    </xf>
    <xf numFmtId="0" fontId="0" fillId="0" borderId="1" xfId="0" applyBorder="1"/>
    <xf numFmtId="0" fontId="1" fillId="0" borderId="2" xfId="0" applyFont="1" applyBorder="1" applyAlignment="1">
      <alignment horizontal="left" vertical="top" wrapText="1"/>
    </xf>
    <xf numFmtId="0" fontId="0" fillId="0" borderId="3" xfId="0" applyBorder="1" applyAlignment="1">
      <alignment horizontal="left" vertical="top" wrapText="1"/>
    </xf>
    <xf numFmtId="0" fontId="0" fillId="0" borderId="4" xfId="0" applyBorder="1"/>
    <xf numFmtId="0" fontId="3" fillId="0" borderId="5" xfId="0" applyFont="1" applyBorder="1" applyAlignment="1">
      <alignment horizontal="left" vertical="top" wrapText="1"/>
    </xf>
    <xf numFmtId="0" fontId="0" fillId="0" borderId="0" xfId="0" applyBorder="1" applyAlignment="1">
      <alignment horizontal="left" vertical="top" wrapText="1"/>
    </xf>
    <xf numFmtId="0" fontId="2" fillId="0" borderId="0" xfId="0" applyFont="1" applyBorder="1" applyAlignment="1">
      <alignment horizontal="left" vertical="top" wrapText="1"/>
    </xf>
    <xf numFmtId="0" fontId="0" fillId="0" borderId="6" xfId="0" applyBorder="1"/>
    <xf numFmtId="0" fontId="0" fillId="0" borderId="5" xfId="0" applyBorder="1"/>
    <xf numFmtId="0" fontId="0" fillId="0" borderId="0" xfId="0" applyBorder="1"/>
    <xf numFmtId="0" fontId="2" fillId="0" borderId="0" xfId="0" applyFont="1" applyBorder="1" applyAlignment="1">
      <alignment horizontal="center"/>
    </xf>
    <xf numFmtId="0" fontId="0" fillId="0" borderId="0" xfId="0" applyBorder="1" applyAlignment="1">
      <alignment horizontal="center"/>
    </xf>
    <xf numFmtId="0" fontId="0" fillId="0" borderId="7" xfId="0" applyBorder="1"/>
    <xf numFmtId="0" fontId="0" fillId="0" borderId="8" xfId="0" applyBorder="1"/>
    <xf numFmtId="0" fontId="0" fillId="0" borderId="9" xfId="0" applyBorder="1"/>
    <xf numFmtId="0" fontId="0" fillId="0" borderId="5" xfId="0" applyBorder="1" applyAlignment="1">
      <alignment horizontal="left" vertical="top" wrapText="1"/>
    </xf>
    <xf numFmtId="0" fontId="2" fillId="0" borderId="3" xfId="0" applyFont="1" applyBorder="1" applyAlignment="1">
      <alignment horizontal="left" vertical="top" wrapText="1"/>
    </xf>
    <xf numFmtId="0" fontId="0" fillId="0" borderId="4" xfId="0" applyBorder="1" applyAlignment="1">
      <alignment horizontal="left" vertical="top" wrapText="1"/>
    </xf>
    <xf numFmtId="0" fontId="2" fillId="0" borderId="0" xfId="0" applyFont="1" applyBorder="1"/>
    <xf numFmtId="0" fontId="2" fillId="0" borderId="8" xfId="0" applyFont="1" applyBorder="1"/>
    <xf numFmtId="0" fontId="0" fillId="0" borderId="10" xfId="0" applyBorder="1"/>
    <xf numFmtId="0" fontId="0" fillId="0" borderId="11" xfId="0" applyBorder="1"/>
    <xf numFmtId="0" fontId="2" fillId="0" borderId="5" xfId="0" applyFont="1" applyBorder="1"/>
    <xf numFmtId="0" fontId="0" fillId="0" borderId="12" xfId="0" applyBorder="1"/>
    <xf numFmtId="0" fontId="2" fillId="0" borderId="3" xfId="0" applyFont="1" applyBorder="1" applyAlignment="1">
      <alignment horizontal="left" wrapText="1"/>
    </xf>
    <xf numFmtId="0" fontId="0" fillId="0" borderId="3" xfId="0" applyBorder="1" applyAlignment="1">
      <alignment horizontal="left" wrapText="1"/>
    </xf>
    <xf numFmtId="0" fontId="2" fillId="0" borderId="3" xfId="0" applyFont="1" applyBorder="1" applyAlignment="1">
      <alignment horizontal="left"/>
    </xf>
    <xf numFmtId="0" fontId="0" fillId="0" borderId="6" xfId="0" applyBorder="1" applyAlignment="1">
      <alignment horizontal="left" vertical="top" wrapText="1"/>
    </xf>
    <xf numFmtId="0" fontId="2" fillId="0" borderId="3" xfId="0" applyFont="1" applyBorder="1" applyAlignment="1">
      <alignment horizontal="center" wrapText="1"/>
    </xf>
    <xf numFmtId="0" fontId="0" fillId="0" borderId="2" xfId="0" applyBorder="1"/>
    <xf numFmtId="0" fontId="0" fillId="0" borderId="13" xfId="0" applyBorder="1"/>
    <xf numFmtId="0" fontId="0" fillId="0" borderId="3" xfId="0" applyBorder="1"/>
    <xf numFmtId="0" fontId="0" fillId="0" borderId="3" xfId="0" applyBorder="1" applyAlignment="1">
      <alignment horizontal="center"/>
    </xf>
    <xf numFmtId="2" fontId="2" fillId="0" borderId="1" xfId="0" applyNumberFormat="1" applyFont="1" applyBorder="1"/>
    <xf numFmtId="164" fontId="2" fillId="0" borderId="1" xfId="0" applyNumberFormat="1" applyFont="1" applyFill="1" applyBorder="1"/>
    <xf numFmtId="164" fontId="0" fillId="0" borderId="1" xfId="0" applyNumberFormat="1" applyBorder="1"/>
    <xf numFmtId="164" fontId="0" fillId="0" borderId="0" xfId="0" applyNumberFormat="1" applyBorder="1"/>
    <xf numFmtId="0" fontId="1" fillId="0" borderId="5" xfId="0" applyFont="1" applyBorder="1" applyAlignment="1">
      <alignment horizontal="left" vertical="top" wrapText="1"/>
    </xf>
    <xf numFmtId="164" fontId="0" fillId="0" borderId="1" xfId="0" applyNumberFormat="1" applyBorder="1" applyProtection="1">
      <protection locked="0"/>
    </xf>
    <xf numFmtId="1" fontId="0" fillId="0" borderId="1" xfId="0" applyNumberFormat="1" applyBorder="1"/>
    <xf numFmtId="164" fontId="0" fillId="0" borderId="1" xfId="0" applyNumberFormat="1" applyBorder="1" applyAlignment="1">
      <alignment horizontal="center"/>
    </xf>
    <xf numFmtId="164" fontId="0" fillId="0" borderId="0" xfId="0" applyNumberFormat="1" applyBorder="1" applyAlignment="1">
      <alignment horizontal="center"/>
    </xf>
    <xf numFmtId="164" fontId="0" fillId="0" borderId="10" xfId="0" applyNumberFormat="1" applyBorder="1" applyAlignment="1">
      <alignment horizontal="center"/>
    </xf>
    <xf numFmtId="0" fontId="0" fillId="0" borderId="14" xfId="0" applyBorder="1"/>
    <xf numFmtId="0" fontId="0" fillId="0" borderId="0" xfId="0" applyAlignment="1">
      <alignment horizontal="center"/>
    </xf>
    <xf numFmtId="0" fontId="4" fillId="0" borderId="15" xfId="0" applyFont="1" applyFill="1" applyBorder="1" applyAlignment="1">
      <alignment horizontal="center" vertical="top" wrapText="1"/>
    </xf>
    <xf numFmtId="0" fontId="4" fillId="0" borderId="16" xfId="0" applyFont="1" applyFill="1" applyBorder="1" applyAlignment="1">
      <alignment horizontal="center" vertical="top" wrapText="1"/>
    </xf>
    <xf numFmtId="0" fontId="4" fillId="0" borderId="8" xfId="0" applyFont="1" applyBorder="1"/>
    <xf numFmtId="0" fontId="4" fillId="0" borderId="0" xfId="0" applyFont="1"/>
    <xf numFmtId="0" fontId="4" fillId="0" borderId="17" xfId="0" applyFont="1" applyBorder="1"/>
    <xf numFmtId="0" fontId="0" fillId="0" borderId="17" xfId="0" applyBorder="1"/>
    <xf numFmtId="0" fontId="4" fillId="0" borderId="0" xfId="0" applyFont="1" applyBorder="1"/>
    <xf numFmtId="0" fontId="4" fillId="0" borderId="5" xfId="0" applyFont="1" applyBorder="1"/>
    <xf numFmtId="0" fontId="4" fillId="0" borderId="7" xfId="0" applyFont="1" applyBorder="1"/>
    <xf numFmtId="0" fontId="4" fillId="0" borderId="18" xfId="0" applyFont="1" applyBorder="1"/>
    <xf numFmtId="0" fontId="0" fillId="0" borderId="19" xfId="0" applyBorder="1"/>
    <xf numFmtId="0" fontId="0" fillId="0" borderId="20" xfId="0" applyBorder="1"/>
    <xf numFmtId="0" fontId="5" fillId="0" borderId="21" xfId="0" applyFont="1" applyFill="1" applyBorder="1" applyAlignment="1">
      <alignment horizontal="left" vertical="top"/>
    </xf>
    <xf numFmtId="0" fontId="5" fillId="0" borderId="22" xfId="0" applyFont="1" applyFill="1" applyBorder="1" applyAlignment="1">
      <alignment horizontal="left" vertical="top"/>
    </xf>
    <xf numFmtId="0" fontId="5" fillId="0" borderId="23" xfId="0" applyFont="1" applyFill="1" applyBorder="1" applyAlignment="1">
      <alignment horizontal="left" vertical="top"/>
    </xf>
    <xf numFmtId="0" fontId="5" fillId="0" borderId="11" xfId="0" applyFont="1" applyFill="1" applyBorder="1"/>
    <xf numFmtId="0" fontId="5" fillId="0" borderId="11" xfId="0" applyFont="1" applyFill="1" applyBorder="1" applyAlignment="1">
      <alignment wrapText="1"/>
    </xf>
    <xf numFmtId="0" fontId="5" fillId="0" borderId="21" xfId="0" applyFont="1" applyFill="1" applyBorder="1"/>
    <xf numFmtId="0" fontId="5" fillId="0" borderId="24" xfId="0" applyFont="1" applyFill="1" applyBorder="1"/>
    <xf numFmtId="0" fontId="5" fillId="0" borderId="11" xfId="0" applyFont="1" applyBorder="1"/>
    <xf numFmtId="0" fontId="5" fillId="0" borderId="21" xfId="0" applyFont="1" applyBorder="1"/>
    <xf numFmtId="0" fontId="5" fillId="0" borderId="24" xfId="0" applyFont="1" applyBorder="1"/>
    <xf numFmtId="0" fontId="5" fillId="0" borderId="10" xfId="0" applyFont="1" applyFill="1" applyBorder="1"/>
    <xf numFmtId="0" fontId="5" fillId="0" borderId="25" xfId="0" applyFont="1" applyBorder="1" applyAlignment="1">
      <alignment horizontal="left" vertical="top"/>
    </xf>
    <xf numFmtId="0" fontId="5" fillId="0" borderId="26" xfId="0" applyFont="1" applyBorder="1"/>
    <xf numFmtId="0" fontId="5" fillId="0" borderId="16" xfId="0" applyFont="1" applyBorder="1"/>
    <xf numFmtId="0" fontId="5" fillId="0" borderId="26" xfId="0" applyFont="1" applyFill="1" applyBorder="1"/>
    <xf numFmtId="0" fontId="5" fillId="0" borderId="27" xfId="0" applyFont="1" applyFill="1" applyBorder="1"/>
    <xf numFmtId="0" fontId="5" fillId="0" borderId="1" xfId="0" applyFont="1" applyFill="1" applyBorder="1"/>
    <xf numFmtId="0" fontId="0" fillId="0" borderId="27" xfId="0" applyBorder="1"/>
    <xf numFmtId="0" fontId="6" fillId="0" borderId="10" xfId="0" applyFont="1" applyFill="1" applyBorder="1" applyAlignment="1">
      <alignment vertical="top"/>
    </xf>
    <xf numFmtId="0" fontId="5" fillId="0" borderId="1" xfId="0" applyFont="1" applyBorder="1"/>
    <xf numFmtId="0" fontId="5" fillId="0" borderId="28" xfId="0" applyFont="1" applyBorder="1"/>
    <xf numFmtId="0" fontId="5" fillId="0" borderId="10" xfId="0" applyFont="1" applyBorder="1"/>
    <xf numFmtId="0" fontId="6" fillId="0" borderId="10" xfId="0" applyFont="1" applyFill="1" applyBorder="1"/>
    <xf numFmtId="0" fontId="5" fillId="0" borderId="27" xfId="0" applyFont="1" applyBorder="1"/>
    <xf numFmtId="0" fontId="5" fillId="0" borderId="0" xfId="0" applyFont="1" applyBorder="1"/>
    <xf numFmtId="0" fontId="5" fillId="0" borderId="29" xfId="0" applyFont="1" applyBorder="1"/>
    <xf numFmtId="0" fontId="5" fillId="0" borderId="0" xfId="0" applyFont="1" applyFill="1" applyBorder="1"/>
    <xf numFmtId="0" fontId="7" fillId="0" borderId="1" xfId="0" applyFont="1" applyFill="1" applyBorder="1"/>
    <xf numFmtId="0" fontId="5" fillId="0" borderId="25" xfId="0" applyFont="1" applyBorder="1"/>
    <xf numFmtId="0" fontId="5" fillId="0" borderId="0" xfId="0" applyFont="1" applyFill="1" applyBorder="1" applyAlignment="1">
      <alignment horizontal="center" vertical="top"/>
    </xf>
    <xf numFmtId="0" fontId="5" fillId="0" borderId="0" xfId="0" applyFont="1" applyFill="1" applyBorder="1" applyAlignment="1">
      <alignment horizontal="center"/>
    </xf>
    <xf numFmtId="0" fontId="7" fillId="0" borderId="0" xfId="0" applyFont="1" applyFill="1" applyBorder="1"/>
    <xf numFmtId="0" fontId="6" fillId="0" borderId="1" xfId="0" applyFont="1" applyFill="1" applyBorder="1" applyAlignment="1">
      <alignment vertical="top"/>
    </xf>
    <xf numFmtId="0" fontId="5" fillId="0" borderId="30" xfId="0" applyFont="1" applyFill="1" applyBorder="1" applyAlignment="1">
      <alignment horizontal="left" vertical="top" wrapText="1"/>
    </xf>
    <xf numFmtId="0" fontId="5" fillId="0" borderId="31" xfId="0" applyFont="1" applyFill="1" applyBorder="1" applyAlignment="1">
      <alignment horizontal="left" vertical="top" wrapText="1"/>
    </xf>
    <xf numFmtId="0" fontId="5" fillId="0" borderId="32" xfId="0" applyFont="1" applyFill="1" applyBorder="1" applyAlignment="1">
      <alignment horizontal="left" vertical="top" wrapText="1"/>
    </xf>
    <xf numFmtId="0" fontId="5" fillId="0" borderId="33" xfId="0" applyFont="1" applyFill="1" applyBorder="1" applyAlignment="1">
      <alignment horizontal="left" vertical="top" wrapText="1"/>
    </xf>
    <xf numFmtId="0" fontId="5" fillId="0" borderId="23" xfId="0" applyFont="1" applyFill="1" applyBorder="1" applyAlignment="1">
      <alignment horizontal="left" vertical="top" wrapText="1"/>
    </xf>
    <xf numFmtId="0" fontId="5" fillId="0" borderId="22" xfId="0" applyFont="1" applyFill="1" applyBorder="1"/>
    <xf numFmtId="0" fontId="5" fillId="0" borderId="12" xfId="0" applyFont="1" applyBorder="1" applyAlignment="1">
      <alignment horizontal="left" vertical="top"/>
    </xf>
    <xf numFmtId="0" fontId="5" fillId="0" borderId="22" xfId="0" applyFont="1" applyBorder="1"/>
    <xf numFmtId="0" fontId="5" fillId="0" borderId="34" xfId="0" applyFont="1" applyBorder="1" applyAlignment="1">
      <alignment horizontal="left" vertical="top"/>
    </xf>
    <xf numFmtId="0" fontId="5" fillId="0" borderId="15" xfId="0" applyFont="1" applyBorder="1" applyAlignment="1">
      <alignment horizontal="left" vertical="top"/>
    </xf>
    <xf numFmtId="0" fontId="5" fillId="0" borderId="34" xfId="0" applyFont="1" applyFill="1" applyBorder="1" applyAlignment="1">
      <alignment horizontal="left" vertical="top"/>
    </xf>
    <xf numFmtId="0" fontId="5" fillId="0" borderId="35" xfId="0" applyFont="1" applyFill="1" applyBorder="1"/>
    <xf numFmtId="0" fontId="7" fillId="0" borderId="14" xfId="0" applyFont="1" applyFill="1" applyBorder="1"/>
    <xf numFmtId="0" fontId="5" fillId="0" borderId="5" xfId="0" applyFont="1" applyBorder="1" applyAlignment="1">
      <alignment horizontal="left" vertical="top"/>
    </xf>
    <xf numFmtId="0" fontId="7" fillId="0" borderId="6" xfId="0" applyFont="1" applyFill="1" applyBorder="1"/>
    <xf numFmtId="0" fontId="0" fillId="0" borderId="23" xfId="0" applyFill="1" applyBorder="1"/>
    <xf numFmtId="0" fontId="5" fillId="0" borderId="34" xfId="0" applyFont="1" applyBorder="1"/>
    <xf numFmtId="0" fontId="0" fillId="0" borderId="35" xfId="0" applyBorder="1"/>
    <xf numFmtId="0" fontId="0" fillId="0" borderId="15" xfId="0" applyBorder="1"/>
    <xf numFmtId="0" fontId="5" fillId="0" borderId="14" xfId="0" applyFont="1" applyBorder="1"/>
    <xf numFmtId="0" fontId="5" fillId="0" borderId="6" xfId="0" applyFont="1" applyBorder="1"/>
    <xf numFmtId="0" fontId="5" fillId="0" borderId="15" xfId="0" applyFont="1" applyFill="1" applyBorder="1" applyAlignment="1">
      <alignment horizontal="left" vertical="top"/>
    </xf>
    <xf numFmtId="0" fontId="5" fillId="0" borderId="14" xfId="0" applyFont="1" applyFill="1" applyBorder="1"/>
    <xf numFmtId="0" fontId="5" fillId="0" borderId="23" xfId="0" applyFont="1" applyBorder="1" applyAlignment="1">
      <alignment horizontal="left" vertical="top"/>
    </xf>
    <xf numFmtId="0" fontId="5" fillId="0" borderId="35" xfId="0" applyFont="1" applyBorder="1"/>
    <xf numFmtId="0" fontId="5" fillId="0" borderId="7" xfId="0" applyFont="1" applyBorder="1" applyAlignment="1">
      <alignment horizontal="left" vertical="top"/>
    </xf>
    <xf numFmtId="0" fontId="5" fillId="0" borderId="8" xfId="0" applyFont="1" applyBorder="1"/>
    <xf numFmtId="0" fontId="5" fillId="0" borderId="9" xfId="0" applyFont="1" applyBorder="1"/>
    <xf numFmtId="0" fontId="5" fillId="0" borderId="36"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8" xfId="0" applyFont="1" applyFill="1" applyBorder="1" applyAlignment="1">
      <alignment horizontal="left" vertical="top" wrapText="1"/>
    </xf>
    <xf numFmtId="0" fontId="0" fillId="0" borderId="39" xfId="0" applyBorder="1"/>
    <xf numFmtId="0" fontId="0" fillId="0" borderId="40" xfId="0" applyBorder="1"/>
    <xf numFmtId="0" fontId="0" fillId="0" borderId="41" xfId="0" applyBorder="1"/>
    <xf numFmtId="0" fontId="2" fillId="0" borderId="6" xfId="0" applyFont="1" applyBorder="1"/>
    <xf numFmtId="0" fontId="8" fillId="0" borderId="3" xfId="0" applyFont="1" applyBorder="1" applyAlignment="1">
      <alignment horizontal="left" wrapText="1"/>
    </xf>
    <xf numFmtId="0" fontId="2" fillId="0" borderId="8" xfId="0" applyFont="1" applyBorder="1" applyAlignment="1">
      <alignment horizontal="left" vertical="top" wrapText="1"/>
    </xf>
    <xf numFmtId="0" fontId="8" fillId="0" borderId="0" xfId="0" applyFont="1" applyBorder="1"/>
    <xf numFmtId="0" fontId="8" fillId="0" borderId="0" xfId="0" applyFont="1" applyBorder="1" applyAlignment="1">
      <alignment horizontal="left"/>
    </xf>
    <xf numFmtId="0" fontId="9" fillId="0" borderId="0" xfId="0" applyFont="1" applyAlignment="1">
      <alignment horizontal="center"/>
    </xf>
    <xf numFmtId="0" fontId="9" fillId="0" borderId="0" xfId="0" applyFont="1"/>
    <xf numFmtId="164" fontId="0" fillId="0" borderId="6" xfId="0" applyNumberFormat="1" applyBorder="1"/>
    <xf numFmtId="0" fontId="2" fillId="0" borderId="4" xfId="0" applyFont="1" applyBorder="1" applyAlignment="1">
      <alignment horizontal="center" vertical="center" wrapText="1"/>
    </xf>
    <xf numFmtId="0" fontId="3" fillId="0" borderId="0" xfId="0" applyFont="1"/>
    <xf numFmtId="0" fontId="3" fillId="0" borderId="11" xfId="0" applyFont="1" applyBorder="1"/>
    <xf numFmtId="0" fontId="3" fillId="0" borderId="20" xfId="0" applyFont="1" applyBorder="1"/>
    <xf numFmtId="15" fontId="0" fillId="0" borderId="4" xfId="0" applyNumberFormat="1" applyBorder="1" applyAlignment="1">
      <alignment horizontal="left" vertical="top" wrapText="1"/>
    </xf>
    <xf numFmtId="0" fontId="5" fillId="0" borderId="3"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11" xfId="0" applyFont="1" applyBorder="1" applyAlignment="1">
      <alignment horizontal="left" vertical="top"/>
    </xf>
    <xf numFmtId="0" fontId="5" fillId="0" borderId="11" xfId="0" applyFont="1" applyFill="1" applyBorder="1" applyAlignment="1">
      <alignment horizontal="left" vertical="top" wrapText="1"/>
    </xf>
    <xf numFmtId="0" fontId="5" fillId="0" borderId="21" xfId="0" applyFont="1" applyFill="1" applyBorder="1" applyAlignment="1">
      <alignment horizontal="left" vertical="top" wrapText="1"/>
    </xf>
    <xf numFmtId="0" fontId="5" fillId="0" borderId="21" xfId="0" applyFont="1" applyBorder="1" applyAlignment="1">
      <alignment horizontal="left" vertical="top"/>
    </xf>
    <xf numFmtId="0" fontId="0" fillId="0" borderId="10" xfId="0" applyBorder="1" applyAlignment="1">
      <alignment horizontal="left" vertical="top"/>
    </xf>
    <xf numFmtId="0" fontId="0" fillId="0" borderId="22" xfId="0" applyBorder="1" applyAlignment="1">
      <alignment horizontal="left" vertical="top"/>
    </xf>
    <xf numFmtId="0" fontId="0" fillId="0" borderId="0" xfId="0" applyAlignment="1">
      <alignment horizontal="left" vertical="top"/>
    </xf>
    <xf numFmtId="0" fontId="0" fillId="0" borderId="37" xfId="0" applyBorder="1"/>
    <xf numFmtId="0" fontId="0" fillId="0" borderId="24" xfId="0" applyBorder="1"/>
    <xf numFmtId="14" fontId="5" fillId="0" borderId="11" xfId="0" applyNumberFormat="1" applyFont="1" applyFill="1" applyBorder="1" applyAlignment="1">
      <alignment horizontal="left" vertical="top"/>
    </xf>
    <xf numFmtId="15" fontId="0" fillId="0" borderId="14" xfId="0" applyNumberFormat="1" applyBorder="1"/>
    <xf numFmtId="0" fontId="5" fillId="0" borderId="21" xfId="0" applyFont="1" applyBorder="1" applyAlignment="1">
      <alignment horizontal="center"/>
    </xf>
    <xf numFmtId="0" fontId="5" fillId="0" borderId="24" xfId="0" applyFont="1" applyBorder="1" applyAlignment="1">
      <alignment horizontal="center"/>
    </xf>
    <xf numFmtId="0" fontId="5" fillId="0" borderId="25" xfId="0" applyFont="1" applyBorder="1" applyAlignment="1">
      <alignment horizontal="center"/>
    </xf>
    <xf numFmtId="0" fontId="5" fillId="0" borderId="26" xfId="0" applyFont="1" applyBorder="1" applyAlignment="1">
      <alignment horizontal="center"/>
    </xf>
    <xf numFmtId="0" fontId="5" fillId="0" borderId="16" xfId="0" applyFont="1" applyFill="1" applyBorder="1" applyAlignment="1">
      <alignment horizontal="center"/>
    </xf>
    <xf numFmtId="0" fontId="5" fillId="0" borderId="10" xfId="0" applyFont="1" applyFill="1" applyBorder="1" applyAlignment="1">
      <alignment horizontal="center"/>
    </xf>
    <xf numFmtId="0" fontId="5" fillId="0" borderId="24" xfId="0" applyFont="1" applyFill="1" applyBorder="1" applyAlignment="1">
      <alignment horizontal="center"/>
    </xf>
    <xf numFmtId="0" fontId="0" fillId="0" borderId="0" xfId="0" applyAlignment="1">
      <alignment horizontal="center" vertical="center"/>
    </xf>
    <xf numFmtId="0" fontId="5" fillId="0" borderId="11" xfId="0" applyFont="1" applyFill="1" applyBorder="1" applyAlignment="1">
      <alignment horizontal="center" vertical="center"/>
    </xf>
    <xf numFmtId="0" fontId="5" fillId="0" borderId="11" xfId="0" applyFont="1" applyBorder="1" applyAlignment="1">
      <alignment horizontal="center" vertical="center"/>
    </xf>
    <xf numFmtId="0" fontId="5" fillId="0" borderId="24"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0" xfId="0" applyFont="1" applyFill="1" applyBorder="1" applyAlignment="1">
      <alignment horizontal="center" vertical="center"/>
    </xf>
    <xf numFmtId="0" fontId="0" fillId="0" borderId="1" xfId="0" applyBorder="1" applyAlignment="1">
      <alignment horizontal="center" vertical="center"/>
    </xf>
    <xf numFmtId="0" fontId="5" fillId="0" borderId="10" xfId="0" applyFont="1" applyFill="1" applyBorder="1" applyAlignment="1">
      <alignment horizontal="center" vertical="center"/>
    </xf>
    <xf numFmtId="0" fontId="5" fillId="0" borderId="26" xfId="0" applyFont="1" applyBorder="1" applyAlignment="1">
      <alignment horizontal="center" vertical="center"/>
    </xf>
    <xf numFmtId="0" fontId="5" fillId="0" borderId="16" xfId="0" applyFont="1" applyBorder="1" applyAlignment="1">
      <alignment horizontal="center" vertical="center"/>
    </xf>
    <xf numFmtId="0" fontId="0" fillId="0" borderId="0" xfId="0"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0" fontId="5" fillId="0" borderId="21" xfId="0" applyFont="1" applyBorder="1" applyAlignment="1">
      <alignment horizontal="center" vertical="center"/>
    </xf>
    <xf numFmtId="0" fontId="5" fillId="0" borderId="10" xfId="0" applyFont="1" applyBorder="1" applyAlignment="1">
      <alignment horizontal="center" vertical="center"/>
    </xf>
    <xf numFmtId="0" fontId="5" fillId="0" borderId="27" xfId="0" applyFont="1" applyBorder="1" applyAlignment="1">
      <alignment horizontal="center" vertical="center"/>
    </xf>
    <xf numFmtId="0" fontId="5" fillId="0" borderId="0" xfId="0" applyFont="1" applyBorder="1" applyAlignment="1">
      <alignment horizontal="center" vertical="center"/>
    </xf>
    <xf numFmtId="0" fontId="5" fillId="0" borderId="24"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Fill="1" applyBorder="1" applyAlignment="1">
      <alignment horizontal="center" vertical="center" wrapText="1"/>
    </xf>
    <xf numFmtId="0" fontId="5" fillId="0" borderId="30" xfId="0" applyFont="1" applyFill="1" applyBorder="1" applyAlignment="1">
      <alignment horizontal="center" vertical="center"/>
    </xf>
    <xf numFmtId="0" fontId="9" fillId="0" borderId="0" xfId="0" applyFont="1" applyAlignment="1">
      <alignment horizontal="left" vertical="top" wrapText="1"/>
    </xf>
    <xf numFmtId="0" fontId="5" fillId="0" borderId="3" xfId="0" applyFont="1" applyBorder="1" applyAlignment="1">
      <alignment horizontal="left" vertical="top" wrapText="1"/>
    </xf>
    <xf numFmtId="0" fontId="5" fillId="0" borderId="3" xfId="0" applyFont="1" applyBorder="1" applyAlignment="1">
      <alignment horizontal="center" vertical="top" wrapText="1"/>
    </xf>
    <xf numFmtId="0" fontId="3" fillId="0" borderId="0" xfId="0" applyFont="1" applyBorder="1"/>
    <xf numFmtId="0" fontId="3" fillId="0" borderId="1" xfId="0" applyFont="1" applyBorder="1"/>
    <xf numFmtId="0" fontId="3" fillId="0" borderId="0" xfId="0" applyFont="1"/>
    <xf numFmtId="0" fontId="4" fillId="0" borderId="0" xfId="0" applyFont="1"/>
    <xf numFmtId="0" fontId="9" fillId="0" borderId="0" xfId="0" applyFont="1" applyAlignment="1">
      <alignment horizontal="left" vertical="top" wrapText="1"/>
    </xf>
    <xf numFmtId="0" fontId="10" fillId="0" borderId="0" xfId="0" applyFont="1" applyAlignment="1">
      <alignment horizontal="left"/>
    </xf>
    <xf numFmtId="0" fontId="11" fillId="0" borderId="0" xfId="0" applyFont="1" applyAlignment="1">
      <alignment horizontal="center"/>
    </xf>
    <xf numFmtId="0" fontId="12" fillId="0" borderId="0" xfId="0" applyFont="1" applyAlignment="1">
      <alignment horizontal="left"/>
    </xf>
    <xf numFmtId="0" fontId="10" fillId="0" borderId="0" xfId="0" applyFont="1" applyAlignment="1">
      <alignment horizontal="center"/>
    </xf>
    <xf numFmtId="0" fontId="9" fillId="0" borderId="0" xfId="0" applyFont="1" applyAlignment="1">
      <alignment vertical="top" wrapText="1"/>
    </xf>
    <xf numFmtId="0" fontId="0" fillId="0" borderId="0" xfId="0" applyBorder="1" applyAlignment="1">
      <alignment horizontal="center"/>
    </xf>
    <xf numFmtId="0" fontId="0" fillId="0" borderId="6"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 fillId="0" borderId="5" xfId="0" applyFont="1" applyBorder="1" applyAlignment="1">
      <alignment horizontal="left" vertical="top" wrapText="1"/>
    </xf>
    <xf numFmtId="0" fontId="1" fillId="0" borderId="0" xfId="0" applyFont="1" applyBorder="1" applyAlignment="1">
      <alignment horizontal="left" vertical="top" wrapText="1"/>
    </xf>
    <xf numFmtId="0" fontId="2" fillId="0" borderId="3" xfId="0" applyFont="1" applyBorder="1" applyAlignment="1">
      <alignment horizontal="left" wrapText="1"/>
    </xf>
    <xf numFmtId="0" fontId="5" fillId="0" borderId="3" xfId="0" applyFont="1" applyBorder="1" applyAlignment="1">
      <alignment horizontal="left" wrapText="1"/>
    </xf>
    <xf numFmtId="0" fontId="8" fillId="0" borderId="0" xfId="0" applyFont="1" applyAlignment="1">
      <alignment horizontal="left" vertical="top" wrapText="1"/>
    </xf>
    <xf numFmtId="0" fontId="2" fillId="0" borderId="0" xfId="0" applyFont="1" applyBorder="1" applyAlignment="1">
      <alignment horizontal="left" vertical="top" wrapText="1"/>
    </xf>
    <xf numFmtId="0" fontId="2" fillId="0" borderId="0" xfId="0" applyFont="1" applyBorder="1" applyAlignment="1">
      <alignment horizontal="center" vertical="top" wrapText="1"/>
    </xf>
    <xf numFmtId="0" fontId="2" fillId="0" borderId="1" xfId="0" applyFont="1" applyBorder="1" applyAlignment="1">
      <alignment horizontal="center"/>
    </xf>
    <xf numFmtId="0" fontId="8" fillId="0" borderId="0" xfId="0" applyFont="1" applyBorder="1" applyAlignment="1">
      <alignment horizontal="left"/>
    </xf>
    <xf numFmtId="0" fontId="8" fillId="0" borderId="6" xfId="0" applyFont="1" applyBorder="1" applyAlignment="1">
      <alignment horizontal="left"/>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13" xfId="0" applyFont="1" applyBorder="1" applyAlignment="1">
      <alignment horizontal="center"/>
    </xf>
    <xf numFmtId="0" fontId="0" fillId="0" borderId="13" xfId="0" applyBorder="1" applyAlignment="1">
      <alignment horizontal="center"/>
    </xf>
    <xf numFmtId="0" fontId="8" fillId="0" borderId="3" xfId="0" applyFont="1" applyBorder="1" applyAlignment="1">
      <alignment horizontal="left" wrapText="1"/>
    </xf>
    <xf numFmtId="0" fontId="8" fillId="0" borderId="4" xfId="0" applyFont="1" applyBorder="1" applyAlignment="1">
      <alignment horizontal="left" wrapText="1"/>
    </xf>
    <xf numFmtId="0" fontId="8" fillId="0" borderId="0" xfId="0" applyFont="1" applyBorder="1" applyAlignment="1">
      <alignment horizontal="center"/>
    </xf>
    <xf numFmtId="0" fontId="8" fillId="0" borderId="6" xfId="0" applyFont="1" applyBorder="1" applyAlignment="1">
      <alignment horizontal="center"/>
    </xf>
    <xf numFmtId="0" fontId="2" fillId="0" borderId="0" xfId="0" applyFont="1" applyAlignment="1">
      <alignment horizontal="center"/>
    </xf>
    <xf numFmtId="0" fontId="4" fillId="0" borderId="2" xfId="0" applyFont="1" applyFill="1" applyBorder="1" applyAlignment="1">
      <alignment horizontal="center" vertical="top" wrapText="1"/>
    </xf>
    <xf numFmtId="0" fontId="4" fillId="0" borderId="38" xfId="0" applyFont="1" applyFill="1" applyBorder="1" applyAlignment="1">
      <alignment horizontal="center" vertical="top" wrapText="1"/>
    </xf>
    <xf numFmtId="0" fontId="4" fillId="0" borderId="15" xfId="0" applyFont="1" applyFill="1" applyBorder="1" applyAlignment="1">
      <alignment horizontal="center" vertical="top" wrapText="1"/>
    </xf>
    <xf numFmtId="0" fontId="4" fillId="0" borderId="16" xfId="0" applyFont="1" applyFill="1" applyBorder="1" applyAlignment="1">
      <alignment horizontal="center" vertical="top" wrapText="1"/>
    </xf>
    <xf numFmtId="0" fontId="0" fillId="0" borderId="21" xfId="0" applyBorder="1" applyAlignment="1">
      <alignment horizontal="center"/>
    </xf>
    <xf numFmtId="0" fontId="0" fillId="0" borderId="24" xfId="0" applyBorder="1" applyAlignment="1">
      <alignment horizontal="center"/>
    </xf>
    <xf numFmtId="0" fontId="5" fillId="0" borderId="15" xfId="0" applyFont="1" applyFill="1" applyBorder="1" applyAlignment="1">
      <alignment horizontal="center" vertical="top"/>
    </xf>
    <xf numFmtId="0" fontId="5" fillId="0" borderId="16" xfId="0" applyFont="1" applyFill="1" applyBorder="1" applyAlignment="1">
      <alignment horizontal="center" vertical="top"/>
    </xf>
    <xf numFmtId="0" fontId="6" fillId="0" borderId="21" xfId="0" applyFont="1" applyFill="1" applyBorder="1" applyAlignment="1">
      <alignment horizontal="center" vertical="center"/>
    </xf>
    <xf numFmtId="0" fontId="0" fillId="0" borderId="10" xfId="0" applyBorder="1" applyAlignment="1">
      <alignment horizontal="center" vertical="center"/>
    </xf>
    <xf numFmtId="0" fontId="0" fillId="0" borderId="24" xfId="0" applyBorder="1" applyAlignment="1">
      <alignment horizontal="center" vertical="center"/>
    </xf>
    <xf numFmtId="0" fontId="0" fillId="0" borderId="11" xfId="0" applyBorder="1" applyAlignment="1">
      <alignment horizontal="center"/>
    </xf>
    <xf numFmtId="0" fontId="0" fillId="0" borderId="42" xfId="0" applyBorder="1" applyAlignment="1">
      <alignment horizontal="center"/>
    </xf>
    <xf numFmtId="0" fontId="1" fillId="0" borderId="2" xfId="0" applyFont="1" applyBorder="1" applyAlignment="1">
      <alignment horizontal="left" vertical="top" wrapText="1"/>
    </xf>
    <xf numFmtId="0" fontId="1" fillId="0" borderId="38" xfId="0" applyFont="1" applyBorder="1" applyAlignment="1">
      <alignment horizontal="left" vertical="top" wrapText="1"/>
    </xf>
    <xf numFmtId="0" fontId="1" fillId="0" borderId="15" xfId="0" applyFont="1" applyBorder="1" applyAlignment="1">
      <alignment horizontal="left" vertical="top" wrapText="1"/>
    </xf>
    <xf numFmtId="0" fontId="1" fillId="0" borderId="16" xfId="0" applyFont="1" applyBorder="1" applyAlignment="1">
      <alignment horizontal="left" vertical="top" wrapText="1"/>
    </xf>
    <xf numFmtId="0" fontId="0" fillId="0" borderId="20" xfId="0" applyBorder="1" applyAlignment="1">
      <alignment horizontal="center"/>
    </xf>
    <xf numFmtId="0" fontId="0" fillId="0" borderId="44" xfId="0" applyBorder="1" applyAlignment="1">
      <alignment horizontal="center"/>
    </xf>
    <xf numFmtId="0" fontId="0" fillId="0" borderId="40" xfId="0" applyBorder="1" applyAlignment="1">
      <alignment horizontal="center"/>
    </xf>
    <xf numFmtId="0" fontId="0" fillId="0" borderId="43" xfId="0" applyBorder="1" applyAlignment="1">
      <alignment horizontal="center"/>
    </xf>
    <xf numFmtId="0" fontId="0" fillId="0" borderId="5" xfId="0" applyBorder="1" applyAlignment="1">
      <alignment horizontal="left" vertical="top" wrapText="1"/>
    </xf>
    <xf numFmtId="0" fontId="0" fillId="0" borderId="0"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99"/>
  <sheetViews>
    <sheetView workbookViewId="0">
      <selection activeCell="B43" sqref="B43"/>
    </sheetView>
  </sheetViews>
  <sheetFormatPr defaultRowHeight="12.75" x14ac:dyDescent="0.2"/>
  <cols>
    <col min="2" max="3" width="3.7109375" customWidth="1"/>
    <col min="4" max="4" width="5.7109375" customWidth="1"/>
    <col min="5" max="5" width="5.42578125" customWidth="1"/>
  </cols>
  <sheetData>
    <row r="1" spans="2:10" ht="15.75" x14ac:dyDescent="0.25">
      <c r="B1" s="187" t="s">
        <v>149</v>
      </c>
      <c r="C1" s="187"/>
      <c r="D1" s="187"/>
      <c r="E1" s="187"/>
      <c r="F1" s="187"/>
      <c r="G1" s="187"/>
      <c r="H1" s="132"/>
      <c r="I1" s="132"/>
      <c r="J1" s="132"/>
    </row>
    <row r="2" spans="2:10" ht="15.75" x14ac:dyDescent="0.25">
      <c r="B2" s="132"/>
      <c r="C2" s="132"/>
      <c r="D2" s="132"/>
      <c r="E2" s="132"/>
      <c r="F2" s="132"/>
      <c r="G2" s="132"/>
      <c r="H2" s="132"/>
      <c r="I2" s="132"/>
      <c r="J2" s="132"/>
    </row>
    <row r="3" spans="2:10" ht="15.75" x14ac:dyDescent="0.25">
      <c r="B3" s="136"/>
      <c r="C3" s="132"/>
      <c r="D3" s="186" t="s">
        <v>1</v>
      </c>
      <c r="E3" s="186"/>
      <c r="F3" s="186"/>
      <c r="G3" s="132"/>
      <c r="H3" s="132"/>
      <c r="I3" s="132"/>
      <c r="J3" s="132"/>
    </row>
    <row r="4" spans="2:10" ht="15.75" x14ac:dyDescent="0.25">
      <c r="B4" s="137" t="s">
        <v>219</v>
      </c>
      <c r="C4" s="132"/>
      <c r="D4" s="132"/>
      <c r="E4" s="186" t="s">
        <v>158</v>
      </c>
      <c r="F4" s="186"/>
      <c r="G4" s="132"/>
      <c r="H4" s="132"/>
      <c r="I4" s="132"/>
      <c r="J4" s="132"/>
    </row>
    <row r="5" spans="2:10" ht="15.75" x14ac:dyDescent="0.25">
      <c r="B5" s="137" t="s">
        <v>219</v>
      </c>
      <c r="C5" s="132"/>
      <c r="D5" s="132"/>
      <c r="E5" s="186" t="s">
        <v>159</v>
      </c>
      <c r="F5" s="186"/>
      <c r="G5" s="186"/>
      <c r="H5" s="186"/>
      <c r="I5" s="132"/>
      <c r="J5" s="132"/>
    </row>
    <row r="6" spans="2:10" ht="15.75" x14ac:dyDescent="0.25">
      <c r="B6" s="137" t="s">
        <v>219</v>
      </c>
      <c r="C6" s="132"/>
      <c r="D6" s="132"/>
      <c r="E6" s="186" t="s">
        <v>160</v>
      </c>
      <c r="F6" s="186"/>
      <c r="G6" s="186"/>
      <c r="H6" s="186"/>
      <c r="I6" s="186"/>
      <c r="J6" s="132"/>
    </row>
    <row r="7" spans="2:10" ht="15.75" x14ac:dyDescent="0.25">
      <c r="B7" s="137" t="s">
        <v>219</v>
      </c>
      <c r="C7" s="132"/>
      <c r="D7" s="132"/>
      <c r="E7" s="186" t="s">
        <v>161</v>
      </c>
      <c r="F7" s="186"/>
      <c r="G7" s="186"/>
      <c r="H7" s="186"/>
      <c r="I7" s="132"/>
      <c r="J7" s="132"/>
    </row>
    <row r="8" spans="2:10" ht="15.75" x14ac:dyDescent="0.25">
      <c r="B8" s="137" t="s">
        <v>219</v>
      </c>
      <c r="C8" s="132"/>
      <c r="D8" s="132"/>
      <c r="E8" s="186" t="s">
        <v>186</v>
      </c>
      <c r="F8" s="186"/>
      <c r="G8" s="186"/>
      <c r="H8" s="186"/>
      <c r="I8" s="132"/>
      <c r="J8" s="132"/>
    </row>
    <row r="9" spans="2:10" ht="15.75" x14ac:dyDescent="0.25">
      <c r="B9" s="137" t="s">
        <v>219</v>
      </c>
      <c r="C9" s="132"/>
      <c r="D9" s="132"/>
      <c r="E9" s="186" t="s">
        <v>204</v>
      </c>
      <c r="F9" s="186"/>
      <c r="G9" s="186"/>
      <c r="H9" s="186"/>
      <c r="I9" s="132"/>
      <c r="J9" s="132"/>
    </row>
    <row r="10" spans="2:10" ht="15.75" x14ac:dyDescent="0.25">
      <c r="B10" s="137" t="s">
        <v>219</v>
      </c>
      <c r="C10" s="132"/>
      <c r="D10" s="132"/>
      <c r="E10" s="186" t="s">
        <v>187</v>
      </c>
      <c r="F10" s="186"/>
      <c r="G10" s="186"/>
      <c r="H10" s="186"/>
      <c r="I10" s="132"/>
      <c r="J10" s="132"/>
    </row>
    <row r="11" spans="2:10" ht="15.75" x14ac:dyDescent="0.25">
      <c r="B11" s="137" t="s">
        <v>219</v>
      </c>
      <c r="C11" s="132"/>
      <c r="D11" s="132"/>
      <c r="E11" s="186" t="s">
        <v>184</v>
      </c>
      <c r="F11" s="186"/>
      <c r="G11" s="186"/>
      <c r="H11" s="186"/>
      <c r="I11" s="186"/>
      <c r="J11" s="132"/>
    </row>
    <row r="12" spans="2:10" ht="15.75" x14ac:dyDescent="0.25">
      <c r="B12" s="137" t="s">
        <v>219</v>
      </c>
      <c r="C12" s="132"/>
      <c r="D12" s="132"/>
      <c r="E12" s="186" t="s">
        <v>205</v>
      </c>
      <c r="F12" s="186"/>
      <c r="G12" s="186"/>
      <c r="H12" s="186"/>
      <c r="I12" s="186"/>
      <c r="J12" s="186"/>
    </row>
    <row r="13" spans="2:10" ht="15.75" x14ac:dyDescent="0.25">
      <c r="B13" s="137" t="s">
        <v>219</v>
      </c>
      <c r="C13" s="132"/>
      <c r="D13" s="132"/>
      <c r="E13" s="186" t="s">
        <v>206</v>
      </c>
      <c r="F13" s="186"/>
      <c r="G13" s="186"/>
      <c r="H13" s="186"/>
      <c r="I13" s="186"/>
      <c r="J13" s="132"/>
    </row>
    <row r="14" spans="2:10" ht="15.75" x14ac:dyDescent="0.25">
      <c r="B14" s="137" t="s">
        <v>219</v>
      </c>
      <c r="C14" s="132"/>
      <c r="D14" s="132"/>
      <c r="E14" s="186" t="s">
        <v>162</v>
      </c>
      <c r="F14" s="186"/>
      <c r="G14" s="186"/>
      <c r="H14" s="186"/>
      <c r="I14" s="186"/>
      <c r="J14" s="186"/>
    </row>
    <row r="15" spans="2:10" ht="15.75" x14ac:dyDescent="0.25">
      <c r="B15" s="137" t="s">
        <v>219</v>
      </c>
      <c r="C15" s="132"/>
      <c r="D15" s="132"/>
      <c r="E15" s="186" t="s">
        <v>163</v>
      </c>
      <c r="F15" s="186"/>
      <c r="G15" s="132"/>
      <c r="H15" s="132"/>
      <c r="I15" s="132"/>
      <c r="J15" s="132"/>
    </row>
    <row r="16" spans="2:10" ht="15.75" x14ac:dyDescent="0.25">
      <c r="B16" s="137"/>
      <c r="C16" s="132"/>
      <c r="D16" s="132"/>
      <c r="E16" s="132"/>
      <c r="F16" s="132"/>
      <c r="G16" s="132"/>
      <c r="H16" s="132"/>
      <c r="I16" s="132"/>
      <c r="J16" s="132"/>
    </row>
    <row r="17" spans="2:10" ht="15.75" x14ac:dyDescent="0.25">
      <c r="B17" s="137"/>
      <c r="C17" s="132"/>
      <c r="D17" s="186" t="s">
        <v>8</v>
      </c>
      <c r="E17" s="186"/>
      <c r="F17" s="186"/>
      <c r="G17" s="132"/>
      <c r="H17" s="132"/>
      <c r="I17" s="132"/>
      <c r="J17" s="132"/>
    </row>
    <row r="18" spans="2:10" ht="15.75" x14ac:dyDescent="0.25">
      <c r="B18" s="137" t="s">
        <v>219</v>
      </c>
      <c r="C18" s="132"/>
      <c r="D18" s="132"/>
      <c r="E18" s="186" t="s">
        <v>158</v>
      </c>
      <c r="F18" s="186"/>
      <c r="G18" s="132"/>
      <c r="H18" s="132"/>
      <c r="I18" s="132"/>
      <c r="J18" s="132"/>
    </row>
    <row r="19" spans="2:10" ht="15.75" x14ac:dyDescent="0.25">
      <c r="B19" s="137" t="s">
        <v>219</v>
      </c>
      <c r="C19" s="132"/>
      <c r="D19" s="132"/>
      <c r="E19" s="186" t="s">
        <v>164</v>
      </c>
      <c r="F19" s="186"/>
      <c r="G19" s="186"/>
      <c r="H19" s="186"/>
      <c r="I19" s="132"/>
      <c r="J19" s="132"/>
    </row>
    <row r="20" spans="2:10" ht="15.75" x14ac:dyDescent="0.25">
      <c r="B20" s="137" t="s">
        <v>219</v>
      </c>
      <c r="C20" s="132"/>
      <c r="D20" s="132"/>
      <c r="E20" s="186" t="s">
        <v>207</v>
      </c>
      <c r="F20" s="186"/>
      <c r="G20" s="186"/>
      <c r="H20" s="186"/>
      <c r="I20" s="186"/>
      <c r="J20" s="186"/>
    </row>
    <row r="21" spans="2:10" ht="15.75" x14ac:dyDescent="0.25">
      <c r="B21" s="137" t="s">
        <v>219</v>
      </c>
      <c r="C21" s="132"/>
      <c r="D21" s="132"/>
      <c r="E21" s="186" t="s">
        <v>160</v>
      </c>
      <c r="F21" s="186"/>
      <c r="G21" s="186"/>
      <c r="H21" s="186"/>
      <c r="I21" s="186"/>
      <c r="J21" s="132"/>
    </row>
    <row r="22" spans="2:10" ht="15.75" x14ac:dyDescent="0.25">
      <c r="B22" s="137" t="s">
        <v>219</v>
      </c>
      <c r="C22" s="132"/>
      <c r="D22" s="132"/>
      <c r="E22" s="186" t="s">
        <v>184</v>
      </c>
      <c r="F22" s="186"/>
      <c r="G22" s="186"/>
      <c r="H22" s="186"/>
      <c r="I22" s="186"/>
      <c r="J22" s="132"/>
    </row>
    <row r="23" spans="2:10" ht="15.75" x14ac:dyDescent="0.25">
      <c r="B23" s="137" t="s">
        <v>219</v>
      </c>
      <c r="C23" s="132"/>
      <c r="D23" s="132"/>
      <c r="E23" s="186" t="s">
        <v>206</v>
      </c>
      <c r="F23" s="186"/>
      <c r="G23" s="186"/>
      <c r="H23" s="186"/>
      <c r="I23" s="186"/>
      <c r="J23" s="132"/>
    </row>
    <row r="24" spans="2:10" ht="15.75" x14ac:dyDescent="0.25">
      <c r="B24" s="137" t="s">
        <v>219</v>
      </c>
      <c r="C24" s="132"/>
      <c r="D24" s="132"/>
      <c r="E24" s="186" t="s">
        <v>162</v>
      </c>
      <c r="F24" s="186"/>
      <c r="G24" s="186"/>
      <c r="H24" s="186"/>
      <c r="I24" s="186"/>
      <c r="J24" s="186"/>
    </row>
    <row r="25" spans="2:10" ht="15.75" x14ac:dyDescent="0.25">
      <c r="B25" s="137" t="s">
        <v>219</v>
      </c>
      <c r="C25" s="132"/>
      <c r="D25" s="132"/>
      <c r="E25" s="186" t="s">
        <v>165</v>
      </c>
      <c r="F25" s="186"/>
      <c r="G25" s="132"/>
      <c r="H25" s="132"/>
      <c r="I25" s="132"/>
      <c r="J25" s="132"/>
    </row>
    <row r="26" spans="2:10" ht="15.75" x14ac:dyDescent="0.25">
      <c r="B26" s="137"/>
      <c r="C26" s="132"/>
      <c r="D26" s="132"/>
      <c r="E26" s="132"/>
      <c r="F26" s="132"/>
      <c r="G26" s="132"/>
      <c r="H26" s="132"/>
      <c r="I26" s="132"/>
      <c r="J26" s="132"/>
    </row>
    <row r="27" spans="2:10" ht="15.75" x14ac:dyDescent="0.25">
      <c r="B27" s="137"/>
      <c r="C27" s="132"/>
      <c r="D27" s="186" t="s">
        <v>4</v>
      </c>
      <c r="E27" s="186"/>
      <c r="F27" s="186"/>
      <c r="G27" s="132"/>
      <c r="H27" s="132"/>
      <c r="I27" s="132"/>
      <c r="J27" s="132"/>
    </row>
    <row r="28" spans="2:10" ht="15.75" x14ac:dyDescent="0.25">
      <c r="B28" s="137" t="s">
        <v>219</v>
      </c>
      <c r="C28" s="132"/>
      <c r="D28" s="132"/>
      <c r="E28" s="186" t="s">
        <v>158</v>
      </c>
      <c r="F28" s="186"/>
      <c r="G28" s="132"/>
      <c r="H28" s="132"/>
      <c r="I28" s="132"/>
      <c r="J28" s="132"/>
    </row>
    <row r="29" spans="2:10" ht="15.75" x14ac:dyDescent="0.25">
      <c r="B29" s="137" t="s">
        <v>219</v>
      </c>
      <c r="C29" s="132"/>
      <c r="D29" s="132"/>
      <c r="E29" s="186" t="s">
        <v>205</v>
      </c>
      <c r="F29" s="186"/>
      <c r="G29" s="186"/>
      <c r="H29" s="186"/>
      <c r="I29" s="186"/>
      <c r="J29" s="186"/>
    </row>
    <row r="30" spans="2:10" ht="15.75" x14ac:dyDescent="0.25">
      <c r="B30" s="137" t="s">
        <v>219</v>
      </c>
      <c r="C30" s="132"/>
      <c r="D30" s="132"/>
      <c r="E30" s="186" t="s">
        <v>160</v>
      </c>
      <c r="F30" s="186"/>
      <c r="G30" s="186"/>
      <c r="H30" s="186"/>
      <c r="I30" s="186"/>
      <c r="J30" s="132"/>
    </row>
    <row r="31" spans="2:10" ht="15.75" x14ac:dyDescent="0.25">
      <c r="B31" s="137" t="s">
        <v>219</v>
      </c>
      <c r="C31" s="132"/>
      <c r="D31" s="132"/>
      <c r="E31" s="186" t="s">
        <v>184</v>
      </c>
      <c r="F31" s="186"/>
      <c r="G31" s="186"/>
      <c r="H31" s="186"/>
      <c r="I31" s="186"/>
      <c r="J31" s="132"/>
    </row>
    <row r="32" spans="2:10" ht="15.75" x14ac:dyDescent="0.25">
      <c r="B32" s="137" t="s">
        <v>219</v>
      </c>
      <c r="C32" s="132"/>
      <c r="D32" s="132"/>
      <c r="E32" s="186" t="s">
        <v>206</v>
      </c>
      <c r="F32" s="186"/>
      <c r="G32" s="186"/>
      <c r="H32" s="186"/>
      <c r="I32" s="186"/>
      <c r="J32" s="132"/>
    </row>
    <row r="33" spans="2:10" ht="15.75" x14ac:dyDescent="0.25">
      <c r="B33" s="137" t="s">
        <v>219</v>
      </c>
      <c r="C33" s="132"/>
      <c r="D33" s="132"/>
      <c r="E33" s="186" t="s">
        <v>162</v>
      </c>
      <c r="F33" s="186"/>
      <c r="G33" s="186"/>
      <c r="H33" s="186"/>
      <c r="I33" s="186"/>
      <c r="J33" s="186"/>
    </row>
    <row r="34" spans="2:10" ht="15.75" x14ac:dyDescent="0.25">
      <c r="B34" s="137" t="s">
        <v>219</v>
      </c>
      <c r="C34" s="132"/>
      <c r="D34" s="132"/>
      <c r="E34" s="186" t="s">
        <v>165</v>
      </c>
      <c r="F34" s="186"/>
      <c r="G34" s="132"/>
      <c r="H34" s="132"/>
      <c r="I34" s="132"/>
      <c r="J34" s="132"/>
    </row>
    <row r="35" spans="2:10" ht="15.75" x14ac:dyDescent="0.25">
      <c r="B35" s="137"/>
      <c r="C35" s="132"/>
      <c r="D35" s="132"/>
      <c r="E35" s="132"/>
      <c r="F35" s="132"/>
      <c r="G35" s="132"/>
      <c r="H35" s="132"/>
      <c r="I35" s="132"/>
      <c r="J35" s="132"/>
    </row>
    <row r="36" spans="2:10" ht="15.75" x14ac:dyDescent="0.25">
      <c r="B36" s="137"/>
      <c r="C36" s="132"/>
      <c r="D36" s="186" t="s">
        <v>220</v>
      </c>
      <c r="E36" s="186"/>
      <c r="F36" s="132"/>
      <c r="G36" s="132"/>
      <c r="H36" s="132"/>
      <c r="I36" s="132"/>
      <c r="J36" s="132"/>
    </row>
    <row r="37" spans="2:10" ht="15.75" x14ac:dyDescent="0.25">
      <c r="B37" s="137" t="s">
        <v>219</v>
      </c>
      <c r="C37" s="132"/>
      <c r="D37" s="132"/>
      <c r="E37" s="186" t="s">
        <v>158</v>
      </c>
      <c r="F37" s="186"/>
      <c r="G37" s="132"/>
      <c r="H37" s="132"/>
      <c r="I37" s="132"/>
      <c r="J37" s="132"/>
    </row>
    <row r="38" spans="2:10" ht="15.75" x14ac:dyDescent="0.25">
      <c r="B38" s="137" t="s">
        <v>219</v>
      </c>
      <c r="C38" s="132"/>
      <c r="D38" s="132"/>
      <c r="E38" s="186" t="s">
        <v>205</v>
      </c>
      <c r="F38" s="186"/>
      <c r="G38" s="186"/>
      <c r="H38" s="186"/>
      <c r="I38" s="186"/>
      <c r="J38" s="186"/>
    </row>
    <row r="39" spans="2:10" ht="15.75" x14ac:dyDescent="0.25">
      <c r="B39" s="137" t="s">
        <v>219</v>
      </c>
      <c r="C39" s="132"/>
      <c r="D39" s="132"/>
      <c r="E39" s="186" t="s">
        <v>160</v>
      </c>
      <c r="F39" s="186"/>
      <c r="G39" s="186"/>
      <c r="H39" s="186"/>
      <c r="I39" s="186"/>
      <c r="J39" s="132"/>
    </row>
    <row r="40" spans="2:10" ht="15.75" x14ac:dyDescent="0.25">
      <c r="B40" s="137" t="s">
        <v>219</v>
      </c>
      <c r="C40" s="132"/>
      <c r="D40" s="132"/>
      <c r="E40" s="186" t="s">
        <v>206</v>
      </c>
      <c r="F40" s="186"/>
      <c r="G40" s="186"/>
      <c r="H40" s="186"/>
      <c r="I40" s="186"/>
      <c r="J40" s="132"/>
    </row>
    <row r="41" spans="2:10" ht="15.75" x14ac:dyDescent="0.25">
      <c r="B41" s="137" t="s">
        <v>219</v>
      </c>
      <c r="C41" s="132"/>
      <c r="D41" s="132"/>
      <c r="E41" s="186" t="s">
        <v>162</v>
      </c>
      <c r="F41" s="186"/>
      <c r="G41" s="186"/>
      <c r="H41" s="186"/>
      <c r="I41" s="186"/>
      <c r="J41" s="186"/>
    </row>
    <row r="42" spans="2:10" ht="15.75" x14ac:dyDescent="0.25">
      <c r="B42" s="137" t="s">
        <v>219</v>
      </c>
      <c r="C42" s="132"/>
      <c r="D42" s="132"/>
      <c r="E42" s="186" t="s">
        <v>167</v>
      </c>
      <c r="F42" s="186"/>
      <c r="G42" s="132"/>
      <c r="H42" s="132"/>
      <c r="I42" s="132"/>
      <c r="J42" s="132"/>
    </row>
    <row r="43" spans="2:10" ht="15.75" x14ac:dyDescent="0.25">
      <c r="B43" s="137"/>
      <c r="C43" s="132"/>
      <c r="D43" s="132"/>
      <c r="E43" s="132"/>
      <c r="F43" s="132"/>
      <c r="G43" s="132"/>
      <c r="H43" s="132"/>
      <c r="I43" s="132"/>
      <c r="J43" s="132"/>
    </row>
    <row r="44" spans="2:10" ht="15.75" x14ac:dyDescent="0.25">
      <c r="B44" s="137" t="s">
        <v>218</v>
      </c>
      <c r="C44" s="132"/>
      <c r="D44" s="135" t="s">
        <v>150</v>
      </c>
      <c r="E44" s="132"/>
      <c r="F44" s="132"/>
      <c r="G44" s="132"/>
      <c r="H44" s="132"/>
      <c r="I44" s="132"/>
      <c r="J44" s="132"/>
    </row>
    <row r="45" spans="2:10" ht="15.75" x14ac:dyDescent="0.25">
      <c r="B45" s="137"/>
      <c r="C45" s="132"/>
      <c r="D45" s="132"/>
      <c r="E45" s="186" t="s">
        <v>158</v>
      </c>
      <c r="F45" s="186"/>
      <c r="G45" s="132"/>
      <c r="H45" s="132"/>
      <c r="I45" s="132"/>
      <c r="J45" s="132"/>
    </row>
    <row r="46" spans="2:10" ht="15.75" x14ac:dyDescent="0.25">
      <c r="B46" s="137"/>
      <c r="C46" s="132"/>
      <c r="D46" s="132"/>
      <c r="E46" s="186" t="s">
        <v>205</v>
      </c>
      <c r="F46" s="186"/>
      <c r="G46" s="186"/>
      <c r="H46" s="186"/>
      <c r="I46" s="186"/>
      <c r="J46" s="186"/>
    </row>
    <row r="47" spans="2:10" ht="15.75" x14ac:dyDescent="0.25">
      <c r="B47" s="137"/>
      <c r="C47" s="132"/>
      <c r="D47" s="132"/>
      <c r="E47" s="186" t="s">
        <v>160</v>
      </c>
      <c r="F47" s="186"/>
      <c r="G47" s="186"/>
      <c r="H47" s="186"/>
      <c r="I47" s="186"/>
      <c r="J47" s="132"/>
    </row>
    <row r="48" spans="2:10" ht="15.75" x14ac:dyDescent="0.25">
      <c r="B48" s="137"/>
      <c r="C48" s="132"/>
      <c r="D48" s="132"/>
      <c r="E48" s="186" t="s">
        <v>184</v>
      </c>
      <c r="F48" s="186"/>
      <c r="G48" s="186"/>
      <c r="H48" s="186"/>
      <c r="I48" s="186"/>
      <c r="J48" s="132"/>
    </row>
    <row r="49" spans="2:10" ht="15.75" x14ac:dyDescent="0.25">
      <c r="B49" s="137"/>
      <c r="C49" s="132"/>
      <c r="D49" s="132"/>
      <c r="E49" s="186" t="s">
        <v>206</v>
      </c>
      <c r="F49" s="186"/>
      <c r="G49" s="186"/>
      <c r="H49" s="186"/>
      <c r="I49" s="186"/>
      <c r="J49" s="132"/>
    </row>
    <row r="50" spans="2:10" ht="15.75" x14ac:dyDescent="0.25">
      <c r="B50" s="137"/>
      <c r="C50" s="132"/>
      <c r="D50" s="132"/>
      <c r="E50" s="186" t="s">
        <v>162</v>
      </c>
      <c r="F50" s="186"/>
      <c r="G50" s="186"/>
      <c r="H50" s="186"/>
      <c r="I50" s="186"/>
      <c r="J50" s="186"/>
    </row>
    <row r="51" spans="2:10" ht="15.75" x14ac:dyDescent="0.25">
      <c r="B51" s="137"/>
      <c r="C51" s="132"/>
      <c r="D51" s="132"/>
      <c r="E51" s="186" t="s">
        <v>168</v>
      </c>
      <c r="F51" s="186"/>
      <c r="G51" s="132"/>
      <c r="H51" s="132"/>
      <c r="I51" s="132"/>
      <c r="J51" s="132"/>
    </row>
    <row r="52" spans="2:10" ht="15.75" x14ac:dyDescent="0.25">
      <c r="B52" s="137"/>
      <c r="C52" s="132"/>
      <c r="D52" s="132"/>
      <c r="E52" s="132"/>
      <c r="F52" s="132"/>
      <c r="G52" s="132"/>
      <c r="H52" s="132"/>
      <c r="I52" s="132"/>
      <c r="J52" s="132"/>
    </row>
    <row r="53" spans="2:10" ht="15.75" x14ac:dyDescent="0.25">
      <c r="B53" s="137"/>
      <c r="C53" s="132"/>
      <c r="D53" s="186" t="s">
        <v>16</v>
      </c>
      <c r="E53" s="186"/>
      <c r="F53" s="186"/>
      <c r="G53" s="132"/>
      <c r="H53" s="132"/>
      <c r="I53" s="132"/>
      <c r="J53" s="132"/>
    </row>
    <row r="54" spans="2:10" ht="15.75" x14ac:dyDescent="0.25">
      <c r="B54" s="137" t="s">
        <v>219</v>
      </c>
      <c r="C54" s="132"/>
      <c r="D54" s="132"/>
      <c r="E54" s="186" t="s">
        <v>169</v>
      </c>
      <c r="F54" s="186"/>
      <c r="G54" s="186"/>
      <c r="H54" s="132"/>
      <c r="I54" s="132"/>
      <c r="J54" s="132"/>
    </row>
    <row r="55" spans="2:10" ht="15.75" x14ac:dyDescent="0.25">
      <c r="B55" s="137" t="s">
        <v>219</v>
      </c>
      <c r="C55" s="132"/>
      <c r="D55" s="132"/>
      <c r="E55" s="186" t="s">
        <v>170</v>
      </c>
      <c r="F55" s="186"/>
      <c r="G55" s="186"/>
      <c r="H55" s="132"/>
      <c r="I55" s="132"/>
      <c r="J55" s="132"/>
    </row>
    <row r="56" spans="2:10" ht="15.75" x14ac:dyDescent="0.25">
      <c r="B56" s="137" t="s">
        <v>219</v>
      </c>
      <c r="C56" s="132"/>
      <c r="D56" s="132"/>
      <c r="E56" s="186" t="s">
        <v>171</v>
      </c>
      <c r="F56" s="186"/>
      <c r="G56" s="132"/>
      <c r="H56" s="132"/>
      <c r="I56" s="132"/>
      <c r="J56" s="132"/>
    </row>
    <row r="57" spans="2:10" ht="15.75" x14ac:dyDescent="0.25">
      <c r="B57" s="137" t="s">
        <v>219</v>
      </c>
      <c r="C57" s="132"/>
      <c r="D57" s="132"/>
      <c r="E57" s="186" t="s">
        <v>172</v>
      </c>
      <c r="F57" s="186"/>
      <c r="G57" s="132"/>
      <c r="H57" s="132"/>
      <c r="I57" s="132"/>
      <c r="J57" s="132"/>
    </row>
    <row r="58" spans="2:10" ht="15.75" x14ac:dyDescent="0.25">
      <c r="B58" s="137" t="s">
        <v>219</v>
      </c>
      <c r="C58" s="132"/>
      <c r="D58" s="132"/>
      <c r="E58" s="186" t="s">
        <v>173</v>
      </c>
      <c r="F58" s="186"/>
      <c r="G58" s="186"/>
      <c r="H58" s="132"/>
      <c r="I58" s="132"/>
      <c r="J58" s="132"/>
    </row>
    <row r="59" spans="2:10" ht="15.75" x14ac:dyDescent="0.25">
      <c r="B59" s="137"/>
      <c r="C59" s="132"/>
      <c r="D59" s="132"/>
      <c r="E59" s="132"/>
      <c r="F59" s="132"/>
      <c r="G59" s="132"/>
      <c r="H59" s="132"/>
      <c r="I59" s="132"/>
      <c r="J59" s="132"/>
    </row>
    <row r="60" spans="2:10" ht="15.75" x14ac:dyDescent="0.25">
      <c r="B60" s="137" t="s">
        <v>218</v>
      </c>
      <c r="C60" s="132"/>
      <c r="D60" s="135" t="s">
        <v>156</v>
      </c>
      <c r="E60" s="132"/>
      <c r="F60" s="132"/>
      <c r="G60" s="132"/>
      <c r="H60" s="132"/>
      <c r="I60" s="132"/>
      <c r="J60" s="132"/>
    </row>
    <row r="61" spans="2:10" ht="15.75" x14ac:dyDescent="0.25">
      <c r="B61" s="137"/>
      <c r="C61" s="132"/>
      <c r="D61" s="132"/>
      <c r="E61" s="186" t="s">
        <v>158</v>
      </c>
      <c r="F61" s="186"/>
      <c r="G61" s="132"/>
      <c r="H61" s="132"/>
      <c r="I61" s="132"/>
      <c r="J61" s="132"/>
    </row>
    <row r="62" spans="2:10" ht="15.75" x14ac:dyDescent="0.25">
      <c r="B62" s="137"/>
      <c r="C62" s="132"/>
      <c r="D62" s="132"/>
      <c r="E62" s="186" t="s">
        <v>174</v>
      </c>
      <c r="F62" s="186"/>
      <c r="G62" s="186"/>
      <c r="H62" s="132"/>
      <c r="I62" s="132"/>
      <c r="J62" s="132"/>
    </row>
    <row r="63" spans="2:10" ht="15.75" x14ac:dyDescent="0.25">
      <c r="B63" s="137"/>
      <c r="C63" s="132"/>
      <c r="D63" s="132"/>
      <c r="E63" s="186" t="s">
        <v>175</v>
      </c>
      <c r="F63" s="186"/>
      <c r="G63" s="186"/>
      <c r="H63" s="132"/>
      <c r="I63" s="132"/>
      <c r="J63" s="132"/>
    </row>
    <row r="64" spans="2:10" ht="15.75" x14ac:dyDescent="0.25">
      <c r="B64" s="137"/>
      <c r="C64" s="132"/>
      <c r="D64" s="132"/>
      <c r="E64" s="186" t="s">
        <v>176</v>
      </c>
      <c r="F64" s="186"/>
      <c r="G64" s="186"/>
      <c r="H64" s="132"/>
      <c r="I64" s="132"/>
      <c r="J64" s="132"/>
    </row>
    <row r="65" spans="2:10" ht="15.75" x14ac:dyDescent="0.25">
      <c r="B65" s="137"/>
      <c r="C65" s="132"/>
      <c r="D65" s="132"/>
      <c r="E65" s="132"/>
      <c r="F65" s="132"/>
      <c r="G65" s="132"/>
      <c r="H65" s="132"/>
      <c r="I65" s="132"/>
      <c r="J65" s="132"/>
    </row>
    <row r="66" spans="2:10" ht="15.75" x14ac:dyDescent="0.25">
      <c r="B66" s="137" t="s">
        <v>218</v>
      </c>
      <c r="C66" s="132"/>
      <c r="D66" s="186" t="s">
        <v>166</v>
      </c>
      <c r="E66" s="186"/>
      <c r="F66" s="186"/>
      <c r="G66" s="132"/>
      <c r="H66" s="132"/>
      <c r="I66" s="132"/>
      <c r="J66" s="132"/>
    </row>
    <row r="67" spans="2:10" ht="15.75" x14ac:dyDescent="0.25">
      <c r="B67" s="137"/>
      <c r="C67" s="132"/>
      <c r="D67" s="132"/>
      <c r="E67" s="186" t="s">
        <v>158</v>
      </c>
      <c r="F67" s="186"/>
      <c r="G67" s="132"/>
      <c r="H67" s="132"/>
      <c r="I67" s="132"/>
      <c r="J67" s="132"/>
    </row>
    <row r="68" spans="2:10" ht="15.75" x14ac:dyDescent="0.25">
      <c r="B68" s="137"/>
      <c r="C68" s="132"/>
      <c r="D68" s="132"/>
      <c r="E68" s="186" t="s">
        <v>177</v>
      </c>
      <c r="F68" s="186"/>
      <c r="G68" s="186"/>
      <c r="H68" s="132"/>
      <c r="I68" s="132"/>
      <c r="J68" s="132"/>
    </row>
    <row r="69" spans="2:10" ht="15.75" x14ac:dyDescent="0.25">
      <c r="B69" s="137"/>
      <c r="C69" s="132"/>
      <c r="D69" s="132"/>
      <c r="E69" s="186" t="s">
        <v>178</v>
      </c>
      <c r="F69" s="186"/>
      <c r="G69" s="132"/>
      <c r="H69" s="132"/>
      <c r="I69" s="132"/>
      <c r="J69" s="132"/>
    </row>
    <row r="70" spans="2:10" ht="15.75" x14ac:dyDescent="0.25">
      <c r="B70" s="137"/>
      <c r="C70" s="132"/>
      <c r="D70" s="132"/>
      <c r="E70" s="186" t="s">
        <v>185</v>
      </c>
      <c r="F70" s="186"/>
      <c r="G70" s="186"/>
      <c r="H70" s="132"/>
      <c r="I70" s="132"/>
      <c r="J70" s="132"/>
    </row>
    <row r="71" spans="2:10" ht="15.75" x14ac:dyDescent="0.25">
      <c r="B71" s="137"/>
      <c r="C71" s="132"/>
      <c r="D71" s="132"/>
      <c r="E71" s="132"/>
      <c r="F71" s="132"/>
      <c r="G71" s="132"/>
      <c r="H71" s="132"/>
      <c r="I71" s="132"/>
      <c r="J71" s="132"/>
    </row>
    <row r="72" spans="2:10" ht="15.75" x14ac:dyDescent="0.25">
      <c r="B72" s="137"/>
      <c r="C72" s="132"/>
      <c r="D72" s="186" t="s">
        <v>151</v>
      </c>
      <c r="E72" s="186"/>
      <c r="F72" s="186"/>
      <c r="G72" s="132"/>
      <c r="H72" s="132"/>
      <c r="I72" s="132"/>
      <c r="J72" s="132"/>
    </row>
    <row r="73" spans="2:10" ht="15.75" x14ac:dyDescent="0.25">
      <c r="B73" s="137" t="s">
        <v>218</v>
      </c>
      <c r="C73" s="132"/>
      <c r="D73" s="132"/>
      <c r="E73" s="186" t="s">
        <v>152</v>
      </c>
      <c r="F73" s="186"/>
      <c r="G73" s="132"/>
      <c r="H73" s="132"/>
      <c r="I73" s="132"/>
      <c r="J73" s="132"/>
    </row>
    <row r="74" spans="2:10" ht="15.75" x14ac:dyDescent="0.25">
      <c r="B74" s="137"/>
      <c r="C74" s="132"/>
      <c r="D74" s="132"/>
      <c r="E74" s="132"/>
      <c r="F74" s="186" t="s">
        <v>179</v>
      </c>
      <c r="G74" s="186"/>
      <c r="H74" s="186"/>
      <c r="I74" s="132"/>
      <c r="J74" s="132"/>
    </row>
    <row r="75" spans="2:10" ht="15.75" x14ac:dyDescent="0.25">
      <c r="B75" s="137"/>
      <c r="C75" s="132"/>
      <c r="D75" s="132"/>
      <c r="E75" s="132"/>
      <c r="F75" s="186" t="s">
        <v>180</v>
      </c>
      <c r="G75" s="186"/>
      <c r="H75" s="132"/>
      <c r="I75" s="132"/>
      <c r="J75" s="132"/>
    </row>
    <row r="76" spans="2:10" ht="15.75" x14ac:dyDescent="0.25">
      <c r="B76" s="137"/>
      <c r="C76" s="132"/>
      <c r="D76" s="132"/>
      <c r="E76" s="132"/>
      <c r="F76" s="186" t="s">
        <v>182</v>
      </c>
      <c r="G76" s="186"/>
      <c r="H76" s="186"/>
      <c r="I76" s="132"/>
      <c r="J76" s="132"/>
    </row>
    <row r="77" spans="2:10" ht="15.75" x14ac:dyDescent="0.25">
      <c r="B77" s="137"/>
      <c r="C77" s="132"/>
      <c r="D77" s="132"/>
      <c r="E77" s="132"/>
      <c r="F77" s="132"/>
      <c r="G77" s="132"/>
      <c r="H77" s="132"/>
      <c r="I77" s="132"/>
      <c r="J77" s="132"/>
    </row>
    <row r="78" spans="2:10" ht="15.75" x14ac:dyDescent="0.25">
      <c r="B78" s="137" t="s">
        <v>218</v>
      </c>
      <c r="C78" s="132"/>
      <c r="D78" s="132"/>
      <c r="E78" s="186" t="s">
        <v>153</v>
      </c>
      <c r="F78" s="186"/>
      <c r="G78" s="132"/>
      <c r="H78" s="132"/>
      <c r="I78" s="132"/>
      <c r="J78" s="132"/>
    </row>
    <row r="79" spans="2:10" ht="15.75" x14ac:dyDescent="0.25">
      <c r="B79" s="137"/>
      <c r="C79" s="132"/>
      <c r="D79" s="132"/>
      <c r="E79" s="132"/>
      <c r="F79" s="186" t="s">
        <v>179</v>
      </c>
      <c r="G79" s="186"/>
      <c r="H79" s="186"/>
      <c r="I79" s="132"/>
      <c r="J79" s="132"/>
    </row>
    <row r="80" spans="2:10" ht="15.75" x14ac:dyDescent="0.25">
      <c r="B80" s="137"/>
      <c r="C80" s="132"/>
      <c r="D80" s="132"/>
      <c r="E80" s="132"/>
      <c r="F80" s="186" t="s">
        <v>180</v>
      </c>
      <c r="G80" s="186"/>
      <c r="H80" s="132"/>
      <c r="I80" s="132"/>
      <c r="J80" s="132"/>
    </row>
    <row r="81" spans="2:10" ht="15.75" x14ac:dyDescent="0.25">
      <c r="B81" s="137"/>
      <c r="C81" s="132"/>
      <c r="D81" s="132"/>
      <c r="E81" s="132"/>
      <c r="F81" s="186" t="s">
        <v>181</v>
      </c>
      <c r="G81" s="186"/>
      <c r="H81" s="186"/>
      <c r="I81" s="186"/>
      <c r="J81" s="132"/>
    </row>
    <row r="82" spans="2:10" ht="15.75" x14ac:dyDescent="0.25">
      <c r="B82" s="137"/>
      <c r="C82" s="132"/>
      <c r="D82" s="132"/>
      <c r="E82" s="132"/>
      <c r="F82" s="186" t="s">
        <v>182</v>
      </c>
      <c r="G82" s="186"/>
      <c r="H82" s="186"/>
      <c r="I82" s="132"/>
      <c r="J82" s="132"/>
    </row>
    <row r="83" spans="2:10" ht="15.75" x14ac:dyDescent="0.25">
      <c r="B83" s="137"/>
      <c r="C83" s="132"/>
      <c r="D83" s="132"/>
      <c r="E83" s="132"/>
      <c r="F83" s="132"/>
      <c r="G83" s="132"/>
      <c r="H83" s="132"/>
      <c r="I83" s="132"/>
      <c r="J83" s="132"/>
    </row>
    <row r="84" spans="2:10" ht="15.75" x14ac:dyDescent="0.25">
      <c r="B84" s="137" t="s">
        <v>218</v>
      </c>
      <c r="C84" s="132"/>
      <c r="D84" s="132"/>
      <c r="E84" s="186" t="s">
        <v>154</v>
      </c>
      <c r="F84" s="186"/>
      <c r="G84" s="132"/>
      <c r="H84" s="132"/>
      <c r="I84" s="132"/>
      <c r="J84" s="132"/>
    </row>
    <row r="85" spans="2:10" ht="15.75" x14ac:dyDescent="0.25">
      <c r="B85" s="137"/>
      <c r="C85" s="132"/>
      <c r="D85" s="132"/>
      <c r="E85" s="132"/>
      <c r="F85" s="186" t="s">
        <v>179</v>
      </c>
      <c r="G85" s="186"/>
      <c r="H85" s="186"/>
      <c r="I85" s="132"/>
      <c r="J85" s="132"/>
    </row>
    <row r="86" spans="2:10" ht="15.75" x14ac:dyDescent="0.25">
      <c r="B86" s="137"/>
      <c r="C86" s="132"/>
      <c r="D86" s="132"/>
      <c r="E86" s="132"/>
      <c r="F86" s="186" t="s">
        <v>180</v>
      </c>
      <c r="G86" s="186"/>
      <c r="H86" s="132"/>
      <c r="I86" s="132"/>
      <c r="J86" s="132"/>
    </row>
    <row r="87" spans="2:10" ht="15.75" x14ac:dyDescent="0.25">
      <c r="B87" s="137"/>
      <c r="C87" s="132"/>
      <c r="D87" s="132"/>
      <c r="E87" s="132"/>
      <c r="F87" s="186" t="s">
        <v>182</v>
      </c>
      <c r="G87" s="186"/>
      <c r="H87" s="186"/>
      <c r="I87" s="132"/>
      <c r="J87" s="132"/>
    </row>
    <row r="88" spans="2:10" ht="15.75" x14ac:dyDescent="0.25">
      <c r="B88" s="137"/>
      <c r="C88" s="132"/>
      <c r="D88" s="132"/>
      <c r="E88" s="132"/>
      <c r="F88" s="132"/>
      <c r="G88" s="132"/>
      <c r="H88" s="132"/>
      <c r="I88" s="132"/>
      <c r="J88" s="132"/>
    </row>
    <row r="89" spans="2:10" ht="15.75" x14ac:dyDescent="0.25">
      <c r="B89" s="137"/>
      <c r="C89" s="132"/>
      <c r="D89" s="186" t="s">
        <v>155</v>
      </c>
      <c r="E89" s="186"/>
      <c r="F89" s="132"/>
      <c r="G89" s="132"/>
      <c r="H89" s="132"/>
      <c r="I89" s="132"/>
      <c r="J89" s="132"/>
    </row>
    <row r="90" spans="2:10" ht="15.75" x14ac:dyDescent="0.25">
      <c r="B90" s="137" t="s">
        <v>219</v>
      </c>
      <c r="C90" s="132"/>
      <c r="D90" s="132"/>
      <c r="E90" s="186" t="s">
        <v>183</v>
      </c>
      <c r="F90" s="186"/>
      <c r="G90" s="186"/>
      <c r="H90" s="132"/>
      <c r="I90" s="132"/>
      <c r="J90" s="132"/>
    </row>
    <row r="91" spans="2:10" ht="15.75" x14ac:dyDescent="0.25">
      <c r="B91" s="137" t="s">
        <v>219</v>
      </c>
      <c r="C91" s="132"/>
      <c r="D91" s="132"/>
      <c r="E91" s="132"/>
      <c r="F91" s="186" t="s">
        <v>179</v>
      </c>
      <c r="G91" s="186"/>
      <c r="H91" s="186"/>
      <c r="I91" s="132"/>
      <c r="J91" s="132"/>
    </row>
    <row r="92" spans="2:10" ht="15.75" x14ac:dyDescent="0.25">
      <c r="B92" s="137" t="s">
        <v>219</v>
      </c>
      <c r="C92" s="132"/>
      <c r="D92" s="132"/>
      <c r="E92" s="132"/>
      <c r="F92" s="186" t="s">
        <v>180</v>
      </c>
      <c r="G92" s="186"/>
      <c r="H92" s="132"/>
      <c r="I92" s="132"/>
      <c r="J92" s="132"/>
    </row>
    <row r="93" spans="2:10" ht="15.75" x14ac:dyDescent="0.25">
      <c r="B93" s="137" t="s">
        <v>219</v>
      </c>
      <c r="C93" s="132"/>
      <c r="D93" s="132"/>
      <c r="E93" s="132"/>
      <c r="F93" s="186" t="s">
        <v>182</v>
      </c>
      <c r="G93" s="186"/>
      <c r="H93" s="186"/>
      <c r="I93" s="132"/>
      <c r="J93" s="132"/>
    </row>
    <row r="94" spans="2:10" ht="15.75" x14ac:dyDescent="0.25">
      <c r="B94" s="137"/>
      <c r="C94" s="132"/>
      <c r="D94" s="132"/>
      <c r="E94" s="132"/>
      <c r="F94" s="132"/>
      <c r="G94" s="132"/>
      <c r="H94" s="132"/>
      <c r="I94" s="132"/>
      <c r="J94" s="132"/>
    </row>
    <row r="95" spans="2:10" ht="15.75" x14ac:dyDescent="0.25">
      <c r="B95" s="137" t="s">
        <v>218</v>
      </c>
      <c r="C95" s="132"/>
      <c r="D95" s="132"/>
      <c r="E95" s="186" t="s">
        <v>157</v>
      </c>
      <c r="F95" s="186"/>
      <c r="G95" s="132"/>
      <c r="H95" s="132"/>
      <c r="I95" s="132"/>
      <c r="J95" s="132"/>
    </row>
    <row r="96" spans="2:10" ht="15.75" x14ac:dyDescent="0.25">
      <c r="B96" s="137"/>
      <c r="C96" s="132"/>
      <c r="D96" s="132"/>
      <c r="E96" s="132"/>
      <c r="F96" s="186" t="s">
        <v>179</v>
      </c>
      <c r="G96" s="186"/>
      <c r="H96" s="186"/>
      <c r="I96" s="132"/>
      <c r="J96" s="132"/>
    </row>
    <row r="97" spans="2:10" ht="15.75" x14ac:dyDescent="0.25">
      <c r="B97" s="137"/>
      <c r="C97" s="132"/>
      <c r="D97" s="132"/>
      <c r="E97" s="132"/>
      <c r="F97" s="186" t="s">
        <v>180</v>
      </c>
      <c r="G97" s="186"/>
      <c r="H97" s="132"/>
      <c r="I97" s="132"/>
      <c r="J97" s="132"/>
    </row>
    <row r="98" spans="2:10" ht="15.75" x14ac:dyDescent="0.25">
      <c r="B98" s="137"/>
      <c r="C98" s="132"/>
      <c r="D98" s="132"/>
      <c r="E98" s="132"/>
      <c r="F98" s="186" t="s">
        <v>182</v>
      </c>
      <c r="G98" s="186"/>
      <c r="H98" s="186"/>
      <c r="I98" s="132"/>
      <c r="J98" s="132"/>
    </row>
    <row r="99" spans="2:10" ht="15.75" x14ac:dyDescent="0.25">
      <c r="B99" s="132"/>
    </row>
  </sheetData>
  <mergeCells count="83">
    <mergeCell ref="F98:H98"/>
    <mergeCell ref="F91:H91"/>
    <mergeCell ref="F92:G92"/>
    <mergeCell ref="F93:H93"/>
    <mergeCell ref="E95:F95"/>
    <mergeCell ref="F76:H76"/>
    <mergeCell ref="E78:F78"/>
    <mergeCell ref="F97:G97"/>
    <mergeCell ref="F79:H79"/>
    <mergeCell ref="F80:G80"/>
    <mergeCell ref="F81:I81"/>
    <mergeCell ref="F82:H82"/>
    <mergeCell ref="E84:F84"/>
    <mergeCell ref="F85:H85"/>
    <mergeCell ref="F86:G86"/>
    <mergeCell ref="F87:H87"/>
    <mergeCell ref="D89:E89"/>
    <mergeCell ref="E90:G90"/>
    <mergeCell ref="F96:H96"/>
    <mergeCell ref="F74:H74"/>
    <mergeCell ref="F75:G75"/>
    <mergeCell ref="E56:F56"/>
    <mergeCell ref="E57:F57"/>
    <mergeCell ref="E58:G58"/>
    <mergeCell ref="E61:F61"/>
    <mergeCell ref="E62:G62"/>
    <mergeCell ref="E63:G63"/>
    <mergeCell ref="E69:F69"/>
    <mergeCell ref="E70:G70"/>
    <mergeCell ref="D72:F72"/>
    <mergeCell ref="E73:F73"/>
    <mergeCell ref="E64:G64"/>
    <mergeCell ref="D66:F66"/>
    <mergeCell ref="E67:F67"/>
    <mergeCell ref="E68:G68"/>
    <mergeCell ref="E49:I49"/>
    <mergeCell ref="E50:J50"/>
    <mergeCell ref="E54:G54"/>
    <mergeCell ref="E55:G55"/>
    <mergeCell ref="E51:F51"/>
    <mergeCell ref="D53:F53"/>
    <mergeCell ref="E48:I48"/>
    <mergeCell ref="E45:F45"/>
    <mergeCell ref="E46:J46"/>
    <mergeCell ref="E30:I30"/>
    <mergeCell ref="E31:I31"/>
    <mergeCell ref="E32:I32"/>
    <mergeCell ref="E33:J33"/>
    <mergeCell ref="E34:F34"/>
    <mergeCell ref="D36:E36"/>
    <mergeCell ref="E38:J38"/>
    <mergeCell ref="E39:I39"/>
    <mergeCell ref="E40:I40"/>
    <mergeCell ref="E41:J41"/>
    <mergeCell ref="E42:F42"/>
    <mergeCell ref="E47:I47"/>
    <mergeCell ref="E19:H19"/>
    <mergeCell ref="E20:J20"/>
    <mergeCell ref="E21:I21"/>
    <mergeCell ref="E22:I22"/>
    <mergeCell ref="E37:F37"/>
    <mergeCell ref="E25:F25"/>
    <mergeCell ref="D27:F27"/>
    <mergeCell ref="E28:F28"/>
    <mergeCell ref="E29:J29"/>
    <mergeCell ref="E23:I23"/>
    <mergeCell ref="E24:J24"/>
    <mergeCell ref="E18:F18"/>
    <mergeCell ref="E14:J14"/>
    <mergeCell ref="E15:F15"/>
    <mergeCell ref="E8:H8"/>
    <mergeCell ref="E9:H9"/>
    <mergeCell ref="E10:H10"/>
    <mergeCell ref="E11:I11"/>
    <mergeCell ref="E12:J12"/>
    <mergeCell ref="E13:I13"/>
    <mergeCell ref="D17:F17"/>
    <mergeCell ref="E7:H7"/>
    <mergeCell ref="B1:G1"/>
    <mergeCell ref="D3:F3"/>
    <mergeCell ref="E4:F4"/>
    <mergeCell ref="E5:H5"/>
    <mergeCell ref="E6:I6"/>
  </mergeCells>
  <phoneticPr fontId="0" type="noConversion"/>
  <pageMargins left="0.75" right="0.75" top="1" bottom="1" header="0.5" footer="0.5"/>
  <pageSetup orientation="portrait" horizontalDpi="360" verticalDpi="36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activeCell="E32" sqref="E32"/>
    </sheetView>
  </sheetViews>
  <sheetFormatPr defaultRowHeight="12.75" x14ac:dyDescent="0.2"/>
  <cols>
    <col min="4" max="4" width="4" customWidth="1"/>
    <col min="5" max="5" width="17.85546875" customWidth="1"/>
    <col min="6" max="6" width="0.5703125" customWidth="1"/>
    <col min="8" max="8" width="0.42578125" customWidth="1"/>
    <col min="9" max="9" width="29" customWidth="1"/>
    <col min="10" max="10" width="0.42578125" customWidth="1"/>
    <col min="11" max="11" width="3.28515625" customWidth="1"/>
    <col min="12" max="12" width="16.5703125" customWidth="1"/>
    <col min="13" max="13" width="12.85546875" customWidth="1"/>
  </cols>
  <sheetData>
    <row r="1" spans="1:13" s="1" customFormat="1" ht="26.1" customHeight="1" x14ac:dyDescent="0.2">
      <c r="A1" s="3" t="s">
        <v>1</v>
      </c>
      <c r="B1" s="4"/>
      <c r="C1" s="18" t="s">
        <v>2</v>
      </c>
      <c r="D1" s="18"/>
      <c r="E1" s="182"/>
      <c r="F1" s="18"/>
      <c r="G1" s="18"/>
      <c r="H1" s="4"/>
      <c r="I1" s="203" t="s">
        <v>139</v>
      </c>
      <c r="J1" s="203"/>
      <c r="K1" s="4"/>
      <c r="L1" s="4"/>
      <c r="M1" s="138"/>
    </row>
    <row r="2" spans="1:13" x14ac:dyDescent="0.2">
      <c r="A2" s="24" t="s">
        <v>23</v>
      </c>
      <c r="B2" s="11"/>
      <c r="C2" s="42">
        <v>3.7999999999999999E-2</v>
      </c>
      <c r="D2" s="43"/>
      <c r="E2" s="42"/>
      <c r="F2" s="43"/>
      <c r="G2" s="42"/>
      <c r="H2" s="11"/>
      <c r="I2" s="20" t="s">
        <v>230</v>
      </c>
      <c r="J2" s="11"/>
      <c r="K2" s="66" t="s">
        <v>237</v>
      </c>
      <c r="L2" s="11"/>
      <c r="M2" s="151"/>
    </row>
    <row r="3" spans="1:13" x14ac:dyDescent="0.2">
      <c r="A3" s="24" t="s">
        <v>24</v>
      </c>
      <c r="B3" s="11"/>
      <c r="C3" s="42">
        <v>3.03</v>
      </c>
      <c r="D3" s="43"/>
      <c r="E3" s="42"/>
      <c r="F3" s="43"/>
      <c r="G3" s="44"/>
      <c r="H3" s="11"/>
      <c r="I3" s="20" t="s">
        <v>231</v>
      </c>
      <c r="J3" s="11"/>
      <c r="K3" s="66" t="s">
        <v>237</v>
      </c>
      <c r="L3" s="11"/>
      <c r="M3" s="9"/>
    </row>
    <row r="4" spans="1:13" x14ac:dyDescent="0.2">
      <c r="A4" s="24" t="s">
        <v>25</v>
      </c>
      <c r="B4" s="11"/>
      <c r="C4" s="44">
        <f>IF(C2="#NA","#NA",(C2-C3))</f>
        <v>-2.992</v>
      </c>
      <c r="D4" s="43"/>
      <c r="E4" s="44"/>
      <c r="F4" s="43"/>
      <c r="G4" s="44"/>
      <c r="H4" s="11"/>
      <c r="I4" s="11"/>
      <c r="J4" s="11"/>
      <c r="K4" s="11"/>
      <c r="L4" s="11"/>
      <c r="M4" s="9"/>
    </row>
    <row r="5" spans="1:13" ht="6" customHeight="1" thickBot="1" x14ac:dyDescent="0.25">
      <c r="A5" s="14"/>
      <c r="B5" s="15"/>
      <c r="C5" s="15"/>
      <c r="D5" s="15"/>
      <c r="E5" s="15"/>
      <c r="F5" s="15"/>
      <c r="G5" s="15"/>
      <c r="H5" s="15"/>
      <c r="I5" s="15"/>
      <c r="J5" s="15"/>
      <c r="K5" s="15"/>
      <c r="L5" s="15"/>
      <c r="M5" s="16"/>
    </row>
    <row r="6" spans="1:13" s="1" customFormat="1" ht="26.1" customHeight="1" x14ac:dyDescent="0.2">
      <c r="A6" s="3" t="s">
        <v>4</v>
      </c>
      <c r="B6" s="4"/>
      <c r="C6" s="18" t="s">
        <v>13</v>
      </c>
      <c r="D6" s="18"/>
      <c r="E6" s="183" t="s">
        <v>35</v>
      </c>
      <c r="F6" s="18"/>
      <c r="G6" s="182" t="s">
        <v>29</v>
      </c>
      <c r="H6" s="4"/>
      <c r="I6" s="182" t="s">
        <v>30</v>
      </c>
      <c r="J6" s="4"/>
      <c r="K6" s="4"/>
      <c r="L6" s="4"/>
      <c r="M6" s="19"/>
    </row>
    <row r="7" spans="1:13" x14ac:dyDescent="0.2">
      <c r="A7" s="10" t="s">
        <v>19</v>
      </c>
      <c r="B7" s="11"/>
      <c r="C7" s="11"/>
      <c r="D7" s="11"/>
      <c r="E7" s="11"/>
      <c r="F7" s="11"/>
      <c r="G7" s="11"/>
      <c r="H7" s="11"/>
      <c r="I7" s="11"/>
      <c r="J7" s="11"/>
      <c r="K7" s="11"/>
      <c r="L7" s="11"/>
      <c r="M7" s="9"/>
    </row>
    <row r="8" spans="1:13" x14ac:dyDescent="0.2">
      <c r="A8" s="10"/>
      <c r="B8" s="11" t="s">
        <v>20</v>
      </c>
      <c r="C8" s="42">
        <v>16.05</v>
      </c>
      <c r="D8" s="43"/>
      <c r="E8" s="42">
        <v>13.9</v>
      </c>
      <c r="F8" s="43"/>
      <c r="G8" s="43">
        <f>IF(C8="#NA","#NA",(E8-C8))</f>
        <v>-2.1500000000000004</v>
      </c>
      <c r="H8" s="11"/>
      <c r="I8" s="185" t="s">
        <v>262</v>
      </c>
      <c r="J8" s="11"/>
      <c r="K8" s="11"/>
      <c r="L8" s="11"/>
      <c r="M8" s="9"/>
    </row>
    <row r="9" spans="1:13" x14ac:dyDescent="0.2">
      <c r="A9" s="10"/>
      <c r="B9" s="11" t="s">
        <v>21</v>
      </c>
      <c r="C9" s="42">
        <v>36</v>
      </c>
      <c r="D9" s="43"/>
      <c r="E9" s="42">
        <v>60</v>
      </c>
      <c r="F9" s="43"/>
      <c r="G9" s="43">
        <f>IF(C9="#NA","#NA",(E9-C9))</f>
        <v>24</v>
      </c>
      <c r="H9" s="11"/>
      <c r="I9" s="185" t="s">
        <v>262</v>
      </c>
      <c r="J9" s="11"/>
      <c r="K9" s="11"/>
      <c r="L9" s="11"/>
      <c r="M9" s="9"/>
    </row>
    <row r="10" spans="1:13" x14ac:dyDescent="0.2">
      <c r="A10" s="10"/>
      <c r="B10" s="11" t="s">
        <v>22</v>
      </c>
      <c r="C10" s="42">
        <v>1029</v>
      </c>
      <c r="D10" s="43"/>
      <c r="E10" s="42" t="s">
        <v>218</v>
      </c>
      <c r="F10" s="43"/>
      <c r="G10" s="43" t="e">
        <f>IF(C10="#NA","#NA",(E10-C10))</f>
        <v>#VALUE!</v>
      </c>
      <c r="H10" s="11"/>
      <c r="I10" s="185" t="s">
        <v>263</v>
      </c>
      <c r="J10" s="11"/>
      <c r="K10" s="11"/>
      <c r="L10" s="11"/>
      <c r="M10" s="9"/>
    </row>
    <row r="11" spans="1:13" ht="6" customHeight="1" x14ac:dyDescent="0.2">
      <c r="A11" s="10"/>
      <c r="B11" s="11"/>
      <c r="C11" s="11"/>
      <c r="D11" s="11"/>
      <c r="E11" s="11"/>
      <c r="F11" s="11"/>
      <c r="G11" s="11"/>
      <c r="H11" s="11"/>
      <c r="I11" s="2"/>
      <c r="J11" s="11"/>
      <c r="K11" s="11"/>
      <c r="L11" s="11"/>
      <c r="M11" s="9"/>
    </row>
    <row r="12" spans="1:13" x14ac:dyDescent="0.2">
      <c r="A12" s="10" t="s">
        <v>26</v>
      </c>
      <c r="B12" s="11"/>
      <c r="C12" s="11"/>
      <c r="D12" s="11"/>
      <c r="E12" s="11"/>
      <c r="F12" s="11"/>
      <c r="G12" s="11"/>
      <c r="H12" s="11"/>
      <c r="I12" s="2"/>
      <c r="J12" s="11"/>
      <c r="K12" s="11"/>
      <c r="L12" s="11"/>
      <c r="M12" s="9"/>
    </row>
    <row r="13" spans="1:13" x14ac:dyDescent="0.2">
      <c r="A13" s="10"/>
      <c r="B13" s="11" t="s">
        <v>27</v>
      </c>
      <c r="C13" s="42">
        <v>9.8699999999999992</v>
      </c>
      <c r="D13" s="38"/>
      <c r="E13" s="42" t="s">
        <v>218</v>
      </c>
      <c r="F13" s="38"/>
      <c r="G13" s="43" t="e">
        <f>IF(C13="#NA","#NA",(E13-C13))</f>
        <v>#VALUE!</v>
      </c>
      <c r="H13" s="11"/>
      <c r="I13" s="185" t="s">
        <v>263</v>
      </c>
      <c r="J13" s="11"/>
      <c r="K13" s="11"/>
      <c r="L13" s="11"/>
      <c r="M13" s="9"/>
    </row>
    <row r="14" spans="1:13" ht="6" customHeight="1" thickBot="1" x14ac:dyDescent="0.25">
      <c r="A14" s="14"/>
      <c r="B14" s="15"/>
      <c r="C14" s="15"/>
      <c r="D14" s="15"/>
      <c r="E14" s="15"/>
      <c r="F14" s="15"/>
      <c r="G14" s="15"/>
      <c r="H14" s="15"/>
      <c r="I14" s="15"/>
      <c r="J14" s="15"/>
      <c r="K14" s="15"/>
      <c r="L14" s="15"/>
      <c r="M14" s="16"/>
    </row>
    <row r="15" spans="1:13" s="1" customFormat="1" ht="26.1" customHeight="1" x14ac:dyDescent="0.2">
      <c r="A15" s="3" t="s">
        <v>8</v>
      </c>
      <c r="B15" s="4"/>
      <c r="C15" s="30" t="s">
        <v>232</v>
      </c>
      <c r="D15" s="30"/>
      <c r="E15" s="30" t="s">
        <v>233</v>
      </c>
      <c r="F15" s="4"/>
      <c r="G15" s="26" t="s">
        <v>33</v>
      </c>
      <c r="H15" s="4"/>
      <c r="I15" s="4"/>
      <c r="J15" s="4"/>
      <c r="K15" s="4"/>
      <c r="L15" s="4"/>
      <c r="M15" s="19"/>
    </row>
    <row r="16" spans="1:13" x14ac:dyDescent="0.2">
      <c r="A16" s="10"/>
      <c r="B16" s="11" t="s">
        <v>28</v>
      </c>
      <c r="C16" s="42">
        <v>6.79</v>
      </c>
      <c r="D16" s="43"/>
      <c r="E16" s="42">
        <v>56</v>
      </c>
      <c r="F16" s="11"/>
      <c r="G16" s="194"/>
      <c r="H16" s="194"/>
      <c r="I16" s="194"/>
      <c r="J16" s="194"/>
      <c r="K16" s="194"/>
      <c r="L16" s="194"/>
      <c r="M16" s="195"/>
    </row>
    <row r="17" spans="1:13" x14ac:dyDescent="0.2">
      <c r="A17" s="10"/>
      <c r="B17" s="184" t="s">
        <v>13</v>
      </c>
      <c r="C17" s="42">
        <v>7</v>
      </c>
      <c r="D17" s="43"/>
      <c r="E17" s="42">
        <v>55.9</v>
      </c>
      <c r="F17" s="11"/>
      <c r="G17" s="194"/>
      <c r="H17" s="194"/>
      <c r="I17" s="194"/>
      <c r="J17" s="194"/>
      <c r="K17" s="194"/>
      <c r="L17" s="194"/>
      <c r="M17" s="195"/>
    </row>
    <row r="18" spans="1:13" x14ac:dyDescent="0.2">
      <c r="A18" s="10"/>
      <c r="B18" s="11" t="s">
        <v>18</v>
      </c>
      <c r="C18" s="43">
        <f>IF(C16="#NA","#NA",(C17-C16))</f>
        <v>0.20999999999999996</v>
      </c>
      <c r="D18" s="43"/>
      <c r="E18" s="43">
        <f>IF(E16="#NA","#NA",(E17-E16))</f>
        <v>-0.10000000000000142</v>
      </c>
      <c r="F18" s="11"/>
      <c r="G18" s="194"/>
      <c r="H18" s="194"/>
      <c r="I18" s="194"/>
      <c r="J18" s="194"/>
      <c r="K18" s="194"/>
      <c r="L18" s="194"/>
      <c r="M18" s="195"/>
    </row>
    <row r="19" spans="1:13" ht="6" customHeight="1" thickBot="1" x14ac:dyDescent="0.25">
      <c r="A19" s="14"/>
      <c r="B19" s="15"/>
      <c r="C19" s="15"/>
      <c r="D19" s="15"/>
      <c r="E19" s="15"/>
      <c r="F19" s="15"/>
      <c r="G19" s="15"/>
      <c r="H19" s="15"/>
      <c r="I19" s="15"/>
      <c r="J19" s="15"/>
      <c r="K19" s="15"/>
      <c r="L19" s="15"/>
      <c r="M19" s="16"/>
    </row>
    <row r="20" spans="1:13" s="1" customFormat="1" ht="26.1" customHeight="1" x14ac:dyDescent="0.2">
      <c r="A20" s="3" t="s">
        <v>107</v>
      </c>
      <c r="B20" s="4"/>
      <c r="C20" s="4"/>
      <c r="D20" s="4"/>
      <c r="E20" s="4"/>
      <c r="F20" s="4"/>
      <c r="G20" s="4"/>
      <c r="H20" s="4"/>
      <c r="I20" s="4"/>
      <c r="J20" s="4"/>
      <c r="K20" s="4"/>
      <c r="L20" s="4"/>
      <c r="M20" s="19"/>
    </row>
    <row r="21" spans="1:13" s="1" customFormat="1" ht="21.95" customHeight="1" x14ac:dyDescent="0.2">
      <c r="A21" s="17"/>
      <c r="B21" s="7"/>
      <c r="C21" s="8" t="s">
        <v>34</v>
      </c>
      <c r="D21" s="8"/>
      <c r="E21" s="8" t="s">
        <v>31</v>
      </c>
      <c r="F21" s="8"/>
      <c r="G21" s="8" t="s">
        <v>32</v>
      </c>
      <c r="H21" s="8"/>
      <c r="I21" s="8" t="s">
        <v>33</v>
      </c>
      <c r="J21" s="7"/>
      <c r="K21" s="7"/>
      <c r="L21" s="7"/>
      <c r="M21" s="29"/>
    </row>
    <row r="22" spans="1:13" x14ac:dyDescent="0.2">
      <c r="A22" s="10"/>
      <c r="B22" s="11" t="s">
        <v>12</v>
      </c>
      <c r="C22" s="41" t="s">
        <v>136</v>
      </c>
      <c r="D22" s="11"/>
      <c r="E22" s="43" t="e">
        <v>#N/A</v>
      </c>
      <c r="F22" s="11"/>
      <c r="G22" s="2"/>
      <c r="H22" s="11"/>
      <c r="I22" s="194"/>
      <c r="J22" s="194"/>
      <c r="K22" s="194"/>
      <c r="L22" s="194"/>
      <c r="M22" s="195"/>
    </row>
    <row r="23" spans="1:13" x14ac:dyDescent="0.2">
      <c r="A23" s="10"/>
      <c r="B23" s="11" t="s">
        <v>13</v>
      </c>
      <c r="C23" s="41" t="s">
        <v>136</v>
      </c>
      <c r="D23" s="11"/>
      <c r="E23" s="43" t="e">
        <v>#N/A</v>
      </c>
      <c r="F23" s="11"/>
      <c r="G23" s="22"/>
      <c r="H23" s="11"/>
      <c r="I23" s="194"/>
      <c r="J23" s="194"/>
      <c r="K23" s="194"/>
      <c r="L23" s="194"/>
      <c r="M23" s="195"/>
    </row>
    <row r="24" spans="1:13" ht="6" customHeight="1" thickBot="1" x14ac:dyDescent="0.25">
      <c r="A24" s="14"/>
      <c r="B24" s="15"/>
      <c r="C24" s="15"/>
      <c r="D24" s="15"/>
      <c r="E24" s="15"/>
      <c r="F24" s="15"/>
      <c r="G24" s="15"/>
      <c r="H24" s="15"/>
      <c r="I24" s="15"/>
      <c r="J24" s="15"/>
      <c r="K24" s="15"/>
      <c r="L24" s="15"/>
      <c r="M24" s="16"/>
    </row>
    <row r="25" spans="1:13" s="1" customFormat="1" ht="26.1" customHeight="1" x14ac:dyDescent="0.2">
      <c r="A25" s="3" t="s">
        <v>16</v>
      </c>
      <c r="B25" s="4"/>
      <c r="C25" s="18" t="s">
        <v>244</v>
      </c>
      <c r="D25" s="18"/>
      <c r="E25" s="18" t="s">
        <v>245</v>
      </c>
      <c r="F25" s="18"/>
      <c r="G25" s="18" t="s">
        <v>246</v>
      </c>
      <c r="H25" s="18"/>
      <c r="I25" s="18"/>
      <c r="J25" s="18"/>
      <c r="K25" s="28" t="s">
        <v>33</v>
      </c>
      <c r="L25" s="27"/>
      <c r="M25" s="19"/>
    </row>
    <row r="26" spans="1:13" x14ac:dyDescent="0.2">
      <c r="A26" s="10"/>
      <c r="B26" s="11"/>
      <c r="C26" s="2">
        <v>9.9</v>
      </c>
      <c r="D26" s="11"/>
      <c r="E26" s="2">
        <v>18.2</v>
      </c>
      <c r="F26" s="11"/>
      <c r="G26" s="2">
        <v>2</v>
      </c>
      <c r="H26" s="11"/>
      <c r="I26" s="2"/>
      <c r="J26" s="11"/>
      <c r="K26" s="194"/>
      <c r="L26" s="194"/>
      <c r="M26" s="195"/>
    </row>
    <row r="27" spans="1:13" ht="6" customHeight="1" thickBot="1" x14ac:dyDescent="0.25">
      <c r="A27" s="10"/>
      <c r="B27" s="11"/>
      <c r="C27" s="11"/>
      <c r="D27" s="11"/>
      <c r="E27" s="11"/>
      <c r="F27" s="11"/>
      <c r="G27" s="11"/>
      <c r="H27" s="11"/>
      <c r="I27" s="11"/>
      <c r="J27" s="11"/>
      <c r="K27" s="11"/>
      <c r="L27" s="11"/>
      <c r="M27" s="9"/>
    </row>
    <row r="28" spans="1:13" s="1" customFormat="1" ht="26.1" customHeight="1" x14ac:dyDescent="0.2">
      <c r="A28" s="3"/>
      <c r="B28" s="4"/>
      <c r="C28" s="4"/>
      <c r="D28" s="4"/>
      <c r="E28" s="4"/>
      <c r="F28" s="4"/>
      <c r="G28" s="4"/>
      <c r="H28" s="4"/>
      <c r="I28" s="4"/>
      <c r="J28" s="4"/>
      <c r="K28" s="4"/>
      <c r="L28" s="4"/>
      <c r="M28" s="19"/>
    </row>
    <row r="29" spans="1:13" x14ac:dyDescent="0.2">
      <c r="A29" s="24"/>
      <c r="B29" s="20"/>
      <c r="C29" s="20"/>
      <c r="D29" s="20"/>
      <c r="E29" s="20"/>
      <c r="F29" s="20"/>
      <c r="G29" s="20"/>
      <c r="H29" s="11"/>
      <c r="I29" s="11"/>
      <c r="J29" s="11"/>
      <c r="K29" s="11"/>
      <c r="L29" s="11"/>
      <c r="M29" s="9"/>
    </row>
    <row r="30" spans="1:13" x14ac:dyDescent="0.2">
      <c r="A30" s="10"/>
      <c r="B30" s="11"/>
      <c r="C30" s="11"/>
      <c r="D30" s="11"/>
      <c r="E30" s="11"/>
      <c r="F30" s="11"/>
      <c r="G30" s="194"/>
      <c r="H30" s="194"/>
      <c r="I30" s="194"/>
      <c r="J30" s="194"/>
      <c r="K30" s="194"/>
      <c r="L30" s="194"/>
      <c r="M30" s="195"/>
    </row>
    <row r="31" spans="1:13" x14ac:dyDescent="0.2">
      <c r="A31" s="10"/>
      <c r="B31" s="11"/>
      <c r="C31" s="11"/>
      <c r="D31" s="11"/>
      <c r="E31" s="11"/>
      <c r="F31" s="11"/>
      <c r="G31" s="194"/>
      <c r="H31" s="194"/>
      <c r="I31" s="194"/>
      <c r="J31" s="194"/>
      <c r="K31" s="194"/>
      <c r="L31" s="194"/>
      <c r="M31" s="195"/>
    </row>
    <row r="32" spans="1:13" x14ac:dyDescent="0.2">
      <c r="A32" s="10"/>
      <c r="B32" s="11"/>
      <c r="C32" s="11"/>
      <c r="D32" s="11"/>
      <c r="E32" s="11"/>
      <c r="F32" s="11"/>
      <c r="G32" s="194"/>
      <c r="H32" s="194"/>
      <c r="I32" s="194"/>
      <c r="J32" s="194"/>
      <c r="K32" s="194"/>
      <c r="L32" s="194"/>
      <c r="M32" s="195"/>
    </row>
    <row r="33" spans="1:13" x14ac:dyDescent="0.2">
      <c r="A33" s="10"/>
      <c r="B33" s="11"/>
      <c r="C33" s="11"/>
      <c r="D33" s="11"/>
      <c r="E33" s="11"/>
      <c r="F33" s="11"/>
      <c r="G33" s="194"/>
      <c r="H33" s="194"/>
      <c r="I33" s="194"/>
      <c r="J33" s="194"/>
      <c r="K33" s="194"/>
      <c r="L33" s="194"/>
      <c r="M33" s="195"/>
    </row>
    <row r="34" spans="1:13" x14ac:dyDescent="0.2">
      <c r="A34" s="10"/>
      <c r="B34" s="11"/>
      <c r="C34" s="11"/>
      <c r="D34" s="11"/>
      <c r="E34" s="11"/>
      <c r="F34" s="11"/>
      <c r="G34" s="194"/>
      <c r="H34" s="194"/>
      <c r="I34" s="194"/>
      <c r="J34" s="194"/>
      <c r="K34" s="194"/>
      <c r="L34" s="194"/>
      <c r="M34" s="195"/>
    </row>
    <row r="35" spans="1:13" x14ac:dyDescent="0.2">
      <c r="A35" s="10"/>
      <c r="B35" s="11"/>
      <c r="C35" s="11"/>
      <c r="D35" s="11"/>
      <c r="E35" s="11"/>
      <c r="F35" s="11"/>
      <c r="G35" s="194"/>
      <c r="H35" s="194"/>
      <c r="I35" s="194"/>
      <c r="J35" s="194"/>
      <c r="K35" s="194"/>
      <c r="L35" s="194"/>
      <c r="M35" s="195"/>
    </row>
    <row r="36" spans="1:13" x14ac:dyDescent="0.2">
      <c r="A36" s="10"/>
      <c r="B36" s="11"/>
      <c r="C36" s="11"/>
      <c r="D36" s="11"/>
      <c r="E36" s="11"/>
      <c r="F36" s="11"/>
      <c r="G36" s="194"/>
      <c r="H36" s="194"/>
      <c r="I36" s="194"/>
      <c r="J36" s="194"/>
      <c r="K36" s="194"/>
      <c r="L36" s="194"/>
      <c r="M36" s="195"/>
    </row>
    <row r="37" spans="1:13" x14ac:dyDescent="0.2">
      <c r="A37" s="10"/>
      <c r="B37" s="11"/>
      <c r="C37" s="11"/>
      <c r="D37" s="11"/>
      <c r="E37" s="11"/>
      <c r="F37" s="11"/>
      <c r="G37" s="194"/>
      <c r="H37" s="194"/>
      <c r="I37" s="194"/>
      <c r="J37" s="194"/>
      <c r="K37" s="194"/>
      <c r="L37" s="194"/>
      <c r="M37" s="195"/>
    </row>
    <row r="38" spans="1:13" x14ac:dyDescent="0.2">
      <c r="A38" s="10"/>
      <c r="B38" s="11"/>
      <c r="C38" s="11"/>
      <c r="D38" s="11"/>
      <c r="E38" s="11"/>
      <c r="F38" s="11"/>
      <c r="G38" s="194"/>
      <c r="H38" s="194"/>
      <c r="I38" s="194"/>
      <c r="J38" s="194"/>
      <c r="K38" s="194"/>
      <c r="L38" s="194"/>
      <c r="M38" s="195"/>
    </row>
    <row r="39" spans="1:13" x14ac:dyDescent="0.2">
      <c r="A39" s="10"/>
      <c r="B39" s="11"/>
      <c r="C39" s="11"/>
      <c r="D39" s="11"/>
      <c r="E39" s="11"/>
      <c r="F39" s="11"/>
      <c r="G39" s="194"/>
      <c r="H39" s="194"/>
      <c r="I39" s="194"/>
      <c r="J39" s="194"/>
      <c r="K39" s="194"/>
      <c r="L39" s="194"/>
      <c r="M39" s="195"/>
    </row>
    <row r="40" spans="1:13" x14ac:dyDescent="0.2">
      <c r="A40" s="10"/>
      <c r="B40" s="11"/>
      <c r="C40" s="11"/>
      <c r="D40" s="11"/>
      <c r="E40" s="11"/>
      <c r="F40" s="11"/>
      <c r="G40" s="194"/>
      <c r="H40" s="194"/>
      <c r="I40" s="194"/>
      <c r="J40" s="194"/>
      <c r="K40" s="194"/>
      <c r="L40" s="194"/>
      <c r="M40" s="195"/>
    </row>
    <row r="41" spans="1:13" x14ac:dyDescent="0.2">
      <c r="A41" s="10"/>
      <c r="B41" s="11"/>
      <c r="C41" s="11"/>
      <c r="D41" s="11"/>
      <c r="E41" s="11"/>
      <c r="F41" s="11"/>
      <c r="G41" s="194"/>
      <c r="H41" s="194"/>
      <c r="I41" s="194"/>
      <c r="J41" s="194"/>
      <c r="K41" s="194"/>
      <c r="L41" s="194"/>
      <c r="M41" s="195"/>
    </row>
    <row r="42" spans="1:13" ht="6" customHeight="1" thickBot="1" x14ac:dyDescent="0.25">
      <c r="A42" s="14"/>
      <c r="B42" s="15"/>
      <c r="C42" s="15"/>
      <c r="D42" s="15"/>
      <c r="E42" s="15"/>
      <c r="F42" s="15"/>
      <c r="G42" s="15"/>
      <c r="H42" s="15"/>
      <c r="I42" s="15"/>
      <c r="J42" s="15"/>
      <c r="K42" s="15"/>
      <c r="L42" s="15"/>
      <c r="M42" s="16"/>
    </row>
    <row r="43" spans="1:13" s="1" customFormat="1" ht="12.75" customHeight="1" x14ac:dyDescent="0.2">
      <c r="A43" s="200" t="s">
        <v>36</v>
      </c>
      <c r="B43" s="201"/>
      <c r="C43" s="7"/>
      <c r="D43" s="7"/>
      <c r="E43" s="7"/>
      <c r="F43" s="7"/>
      <c r="G43" s="7"/>
      <c r="H43" s="7"/>
      <c r="I43" s="7"/>
      <c r="J43" s="7"/>
      <c r="K43" s="7"/>
      <c r="L43" s="7"/>
      <c r="M43" s="29"/>
    </row>
    <row r="44" spans="1:13" x14ac:dyDescent="0.2">
      <c r="A44" s="196"/>
      <c r="B44" s="194"/>
      <c r="C44" s="194"/>
      <c r="D44" s="194"/>
      <c r="E44" s="194"/>
      <c r="F44" s="194"/>
      <c r="G44" s="194"/>
      <c r="H44" s="194"/>
      <c r="I44" s="194"/>
      <c r="J44" s="194"/>
      <c r="K44" s="194"/>
      <c r="L44" s="194"/>
      <c r="M44" s="195"/>
    </row>
    <row r="45" spans="1:13" x14ac:dyDescent="0.2">
      <c r="A45" s="196"/>
      <c r="B45" s="194"/>
      <c r="C45" s="194"/>
      <c r="D45" s="194"/>
      <c r="E45" s="194"/>
      <c r="F45" s="194"/>
      <c r="G45" s="194"/>
      <c r="H45" s="194"/>
      <c r="I45" s="194"/>
      <c r="J45" s="194"/>
      <c r="K45" s="194"/>
      <c r="L45" s="194"/>
      <c r="M45" s="195"/>
    </row>
    <row r="46" spans="1:13" x14ac:dyDescent="0.2">
      <c r="A46" s="196"/>
      <c r="B46" s="194"/>
      <c r="C46" s="194"/>
      <c r="D46" s="194"/>
      <c r="E46" s="194"/>
      <c r="F46" s="194"/>
      <c r="G46" s="194"/>
      <c r="H46" s="194"/>
      <c r="I46" s="194"/>
      <c r="J46" s="194"/>
      <c r="K46" s="194"/>
      <c r="L46" s="194"/>
      <c r="M46" s="195"/>
    </row>
    <row r="47" spans="1:13" ht="13.5" thickBot="1" x14ac:dyDescent="0.25">
      <c r="A47" s="197"/>
      <c r="B47" s="198"/>
      <c r="C47" s="198"/>
      <c r="D47" s="198"/>
      <c r="E47" s="198"/>
      <c r="F47" s="198"/>
      <c r="G47" s="198"/>
      <c r="H47" s="198"/>
      <c r="I47" s="198"/>
      <c r="J47" s="198"/>
      <c r="K47" s="198"/>
      <c r="L47" s="198"/>
      <c r="M47" s="199"/>
    </row>
  </sheetData>
  <mergeCells count="18">
    <mergeCell ref="I1:J1"/>
    <mergeCell ref="G16:M18"/>
    <mergeCell ref="I22:M23"/>
    <mergeCell ref="K26:M26"/>
    <mergeCell ref="G30:M30"/>
    <mergeCell ref="G31:M31"/>
    <mergeCell ref="G32:M32"/>
    <mergeCell ref="G33:M33"/>
    <mergeCell ref="G34:M34"/>
    <mergeCell ref="G35:M35"/>
    <mergeCell ref="G41:M41"/>
    <mergeCell ref="A43:B43"/>
    <mergeCell ref="A44:M47"/>
    <mergeCell ref="G36:M36"/>
    <mergeCell ref="G37:M37"/>
    <mergeCell ref="G38:M38"/>
    <mergeCell ref="G39:M39"/>
    <mergeCell ref="G40:M40"/>
  </mergeCells>
  <pageMargins left="0.76" right="0.75" top="0.8" bottom="1" header="0.5" footer="0.5"/>
  <pageSetup orientation="portrait" horizontalDpi="360" verticalDpi="360" r:id="rId1"/>
  <headerFooter alignWithMargins="0">
    <oddHeader>&amp;A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activeCell="I10" sqref="I10"/>
    </sheetView>
  </sheetViews>
  <sheetFormatPr defaultRowHeight="12.75" x14ac:dyDescent="0.2"/>
  <cols>
    <col min="4" max="4" width="4" customWidth="1"/>
    <col min="5" max="5" width="17.85546875" customWidth="1"/>
    <col min="6" max="6" width="0.5703125" customWidth="1"/>
    <col min="8" max="8" width="0.42578125" customWidth="1"/>
    <col min="9" max="9" width="29" customWidth="1"/>
    <col min="10" max="10" width="0.42578125" customWidth="1"/>
    <col min="11" max="11" width="3.28515625" customWidth="1"/>
    <col min="12" max="12" width="16.5703125" customWidth="1"/>
    <col min="13" max="13" width="12.85546875" customWidth="1"/>
  </cols>
  <sheetData>
    <row r="1" spans="1:13" s="1" customFormat="1" ht="26.1" customHeight="1" x14ac:dyDescent="0.2">
      <c r="A1" s="3" t="s">
        <v>1</v>
      </c>
      <c r="B1" s="4"/>
      <c r="C1" s="18" t="s">
        <v>2</v>
      </c>
      <c r="D1" s="18"/>
      <c r="E1" s="182"/>
      <c r="F1" s="18"/>
      <c r="G1" s="18"/>
      <c r="H1" s="4"/>
      <c r="I1" s="203" t="s">
        <v>139</v>
      </c>
      <c r="J1" s="203"/>
      <c r="K1" s="4"/>
      <c r="L1" s="4"/>
      <c r="M1" s="138"/>
    </row>
    <row r="2" spans="1:13" x14ac:dyDescent="0.2">
      <c r="A2" s="24" t="s">
        <v>23</v>
      </c>
      <c r="B2" s="11"/>
      <c r="C2" s="42">
        <v>3.7999999999999999E-2</v>
      </c>
      <c r="D2" s="43"/>
      <c r="E2" s="42"/>
      <c r="F2" s="43"/>
      <c r="G2" s="42"/>
      <c r="H2" s="11"/>
      <c r="I2" s="20" t="s">
        <v>230</v>
      </c>
      <c r="J2" s="11"/>
      <c r="K2" s="66" t="s">
        <v>237</v>
      </c>
      <c r="L2" s="11"/>
      <c r="M2" s="151"/>
    </row>
    <row r="3" spans="1:13" x14ac:dyDescent="0.2">
      <c r="A3" s="24" t="s">
        <v>24</v>
      </c>
      <c r="B3" s="11"/>
      <c r="C3" s="42">
        <v>3.03</v>
      </c>
      <c r="D3" s="43"/>
      <c r="E3" s="42"/>
      <c r="F3" s="43"/>
      <c r="G3" s="44"/>
      <c r="H3" s="11"/>
      <c r="I3" s="20" t="s">
        <v>231</v>
      </c>
      <c r="J3" s="11"/>
      <c r="K3" s="66" t="s">
        <v>237</v>
      </c>
      <c r="L3" s="11"/>
      <c r="M3" s="9"/>
    </row>
    <row r="4" spans="1:13" x14ac:dyDescent="0.2">
      <c r="A4" s="24" t="s">
        <v>25</v>
      </c>
      <c r="B4" s="11"/>
      <c r="C4" s="44">
        <f>IF(C2="#NA","#NA",(C2-C3))</f>
        <v>-2.992</v>
      </c>
      <c r="D4" s="43"/>
      <c r="E4" s="44"/>
      <c r="F4" s="43"/>
      <c r="G4" s="44"/>
      <c r="H4" s="11"/>
      <c r="I4" s="11"/>
      <c r="J4" s="11"/>
      <c r="K4" s="11"/>
      <c r="L4" s="11"/>
      <c r="M4" s="9"/>
    </row>
    <row r="5" spans="1:13" ht="6" customHeight="1" thickBot="1" x14ac:dyDescent="0.25">
      <c r="A5" s="14"/>
      <c r="B5" s="15"/>
      <c r="C5" s="15"/>
      <c r="D5" s="15"/>
      <c r="E5" s="15"/>
      <c r="F5" s="15"/>
      <c r="G5" s="15"/>
      <c r="H5" s="15"/>
      <c r="I5" s="15"/>
      <c r="J5" s="15"/>
      <c r="K5" s="15"/>
      <c r="L5" s="15"/>
      <c r="M5" s="16"/>
    </row>
    <row r="6" spans="1:13" s="1" customFormat="1" ht="26.1" customHeight="1" x14ac:dyDescent="0.2">
      <c r="A6" s="3" t="s">
        <v>4</v>
      </c>
      <c r="B6" s="4"/>
      <c r="C6" s="18" t="s">
        <v>13</v>
      </c>
      <c r="D6" s="18"/>
      <c r="E6" s="183" t="s">
        <v>35</v>
      </c>
      <c r="F6" s="18"/>
      <c r="G6" s="182" t="s">
        <v>29</v>
      </c>
      <c r="H6" s="4"/>
      <c r="I6" s="182" t="s">
        <v>30</v>
      </c>
      <c r="J6" s="4"/>
      <c r="K6" s="4"/>
      <c r="L6" s="4"/>
      <c r="M6" s="19"/>
    </row>
    <row r="7" spans="1:13" x14ac:dyDescent="0.2">
      <c r="A7" s="10" t="s">
        <v>19</v>
      </c>
      <c r="B7" s="11"/>
      <c r="C7" s="11"/>
      <c r="D7" s="11"/>
      <c r="E7" s="11"/>
      <c r="F7" s="11"/>
      <c r="G7" s="11"/>
      <c r="H7" s="11"/>
      <c r="I7" s="11"/>
      <c r="J7" s="11"/>
      <c r="K7" s="11"/>
      <c r="L7" s="11"/>
      <c r="M7" s="9"/>
    </row>
    <row r="8" spans="1:13" x14ac:dyDescent="0.2">
      <c r="A8" s="10"/>
      <c r="B8" s="11" t="s">
        <v>20</v>
      </c>
      <c r="C8" s="42">
        <v>15.67</v>
      </c>
      <c r="D8" s="43"/>
      <c r="E8" s="42">
        <v>18.3</v>
      </c>
      <c r="F8" s="43"/>
      <c r="G8" s="43">
        <f>IF(C8="#NA","#NA",(E8-C8))</f>
        <v>2.6300000000000008</v>
      </c>
      <c r="H8" s="11"/>
      <c r="I8" s="185" t="s">
        <v>264</v>
      </c>
      <c r="J8" s="11"/>
      <c r="K8" s="11"/>
      <c r="L8" s="11"/>
      <c r="M8" s="9"/>
    </row>
    <row r="9" spans="1:13" x14ac:dyDescent="0.2">
      <c r="A9" s="10"/>
      <c r="B9" s="11" t="s">
        <v>21</v>
      </c>
      <c r="C9" s="42">
        <v>79</v>
      </c>
      <c r="D9" s="43"/>
      <c r="E9" s="42">
        <v>70</v>
      </c>
      <c r="F9" s="43"/>
      <c r="G9" s="43">
        <f>IF(C9="#NA","#NA",(E9-C9))</f>
        <v>-9</v>
      </c>
      <c r="H9" s="11"/>
      <c r="I9" s="185" t="s">
        <v>264</v>
      </c>
      <c r="J9" s="11"/>
      <c r="K9" s="11"/>
      <c r="L9" s="11"/>
      <c r="M9" s="9"/>
    </row>
    <row r="10" spans="1:13" x14ac:dyDescent="0.2">
      <c r="A10" s="10"/>
      <c r="B10" s="11" t="s">
        <v>22</v>
      </c>
      <c r="C10" s="42">
        <v>1029</v>
      </c>
      <c r="D10" s="43"/>
      <c r="E10" s="42" t="s">
        <v>218</v>
      </c>
      <c r="F10" s="43"/>
      <c r="G10" s="43" t="e">
        <f>IF(C10="#NA","#NA",(E10-C10))</f>
        <v>#VALUE!</v>
      </c>
      <c r="H10" s="11"/>
      <c r="I10" s="185" t="s">
        <v>264</v>
      </c>
      <c r="J10" s="11"/>
      <c r="K10" s="11"/>
      <c r="L10" s="11"/>
      <c r="M10" s="9"/>
    </row>
    <row r="11" spans="1:13" ht="6" customHeight="1" x14ac:dyDescent="0.2">
      <c r="A11" s="10"/>
      <c r="B11" s="11"/>
      <c r="C11" s="11"/>
      <c r="D11" s="11"/>
      <c r="E11" s="11"/>
      <c r="F11" s="11"/>
      <c r="G11" s="11"/>
      <c r="H11" s="11"/>
      <c r="I11" s="2"/>
      <c r="J11" s="11"/>
      <c r="K11" s="11"/>
      <c r="L11" s="11"/>
      <c r="M11" s="9"/>
    </row>
    <row r="12" spans="1:13" x14ac:dyDescent="0.2">
      <c r="A12" s="10" t="s">
        <v>26</v>
      </c>
      <c r="B12" s="11"/>
      <c r="C12" s="11"/>
      <c r="D12" s="11"/>
      <c r="E12" s="11"/>
      <c r="F12" s="11"/>
      <c r="G12" s="11"/>
      <c r="H12" s="11"/>
      <c r="I12" s="2"/>
      <c r="J12" s="11"/>
      <c r="K12" s="11"/>
      <c r="L12" s="11"/>
      <c r="M12" s="9"/>
    </row>
    <row r="13" spans="1:13" x14ac:dyDescent="0.2">
      <c r="A13" s="10"/>
      <c r="B13" s="11" t="s">
        <v>27</v>
      </c>
      <c r="C13" s="42">
        <v>13.9</v>
      </c>
      <c r="D13" s="38"/>
      <c r="E13" s="42" t="s">
        <v>218</v>
      </c>
      <c r="F13" s="38"/>
      <c r="G13" s="43" t="e">
        <f>IF(C13="#NA","#NA",(E13-C13))</f>
        <v>#VALUE!</v>
      </c>
      <c r="H13" s="11"/>
      <c r="I13" s="185" t="s">
        <v>264</v>
      </c>
      <c r="J13" s="11"/>
      <c r="K13" s="11"/>
      <c r="L13" s="11"/>
      <c r="M13" s="9"/>
    </row>
    <row r="14" spans="1:13" ht="6" customHeight="1" thickBot="1" x14ac:dyDescent="0.25">
      <c r="A14" s="14"/>
      <c r="B14" s="15"/>
      <c r="C14" s="15"/>
      <c r="D14" s="15"/>
      <c r="E14" s="15"/>
      <c r="F14" s="15"/>
      <c r="G14" s="15"/>
      <c r="H14" s="15"/>
      <c r="I14" s="15"/>
      <c r="J14" s="15"/>
      <c r="K14" s="15"/>
      <c r="L14" s="15"/>
      <c r="M14" s="16"/>
    </row>
    <row r="15" spans="1:13" s="1" customFormat="1" ht="26.1" customHeight="1" x14ac:dyDescent="0.2">
      <c r="A15" s="3" t="s">
        <v>8</v>
      </c>
      <c r="B15" s="4"/>
      <c r="C15" s="30" t="s">
        <v>232</v>
      </c>
      <c r="D15" s="30"/>
      <c r="E15" s="30" t="s">
        <v>233</v>
      </c>
      <c r="F15" s="4"/>
      <c r="G15" s="26" t="s">
        <v>33</v>
      </c>
      <c r="H15" s="4"/>
      <c r="I15" s="4"/>
      <c r="J15" s="4"/>
      <c r="K15" s="4"/>
      <c r="L15" s="4"/>
      <c r="M15" s="19"/>
    </row>
    <row r="16" spans="1:13" x14ac:dyDescent="0.2">
      <c r="A16" s="10"/>
      <c r="B16" s="11" t="s">
        <v>28</v>
      </c>
      <c r="C16" s="42">
        <v>6.26</v>
      </c>
      <c r="D16" s="43"/>
      <c r="E16" s="42">
        <v>206.1</v>
      </c>
      <c r="F16" s="11"/>
      <c r="G16" s="194"/>
      <c r="H16" s="194"/>
      <c r="I16" s="194"/>
      <c r="J16" s="194"/>
      <c r="K16" s="194"/>
      <c r="L16" s="194"/>
      <c r="M16" s="195"/>
    </row>
    <row r="17" spans="1:13" x14ac:dyDescent="0.2">
      <c r="A17" s="10"/>
      <c r="B17" s="184" t="s">
        <v>13</v>
      </c>
      <c r="C17" s="42">
        <v>6.2</v>
      </c>
      <c r="D17" s="43"/>
      <c r="E17" s="42">
        <v>207.1</v>
      </c>
      <c r="F17" s="11"/>
      <c r="G17" s="194"/>
      <c r="H17" s="194"/>
      <c r="I17" s="194"/>
      <c r="J17" s="194"/>
      <c r="K17" s="194"/>
      <c r="L17" s="194"/>
      <c r="M17" s="195"/>
    </row>
    <row r="18" spans="1:13" x14ac:dyDescent="0.2">
      <c r="A18" s="10"/>
      <c r="B18" s="11" t="s">
        <v>18</v>
      </c>
      <c r="C18" s="43">
        <f>IF(C16="#NA","#NA",(C17-C16))</f>
        <v>-5.9999999999999609E-2</v>
      </c>
      <c r="D18" s="43"/>
      <c r="E18" s="43">
        <f>IF(E16="#NA","#NA",(E17-E16))</f>
        <v>1</v>
      </c>
      <c r="F18" s="11"/>
      <c r="G18" s="194"/>
      <c r="H18" s="194"/>
      <c r="I18" s="194"/>
      <c r="J18" s="194"/>
      <c r="K18" s="194"/>
      <c r="L18" s="194"/>
      <c r="M18" s="195"/>
    </row>
    <row r="19" spans="1:13" ht="6" customHeight="1" thickBot="1" x14ac:dyDescent="0.25">
      <c r="A19" s="14"/>
      <c r="B19" s="15"/>
      <c r="C19" s="15"/>
      <c r="D19" s="15"/>
      <c r="E19" s="15"/>
      <c r="F19" s="15"/>
      <c r="G19" s="15"/>
      <c r="H19" s="15"/>
      <c r="I19" s="15"/>
      <c r="J19" s="15"/>
      <c r="K19" s="15"/>
      <c r="L19" s="15"/>
      <c r="M19" s="16"/>
    </row>
    <row r="20" spans="1:13" s="1" customFormat="1" ht="26.1" customHeight="1" x14ac:dyDescent="0.2">
      <c r="A20" s="3" t="s">
        <v>107</v>
      </c>
      <c r="B20" s="4"/>
      <c r="C20" s="4"/>
      <c r="D20" s="4"/>
      <c r="E20" s="4"/>
      <c r="F20" s="4"/>
      <c r="G20" s="4"/>
      <c r="H20" s="4"/>
      <c r="I20" s="4"/>
      <c r="J20" s="4"/>
      <c r="K20" s="4"/>
      <c r="L20" s="4"/>
      <c r="M20" s="19"/>
    </row>
    <row r="21" spans="1:13" s="1" customFormat="1" ht="21.95" customHeight="1" x14ac:dyDescent="0.2">
      <c r="A21" s="17"/>
      <c r="B21" s="7"/>
      <c r="C21" s="8" t="s">
        <v>34</v>
      </c>
      <c r="D21" s="8"/>
      <c r="E21" s="8" t="s">
        <v>31</v>
      </c>
      <c r="F21" s="8"/>
      <c r="G21" s="8" t="s">
        <v>32</v>
      </c>
      <c r="H21" s="8"/>
      <c r="I21" s="8" t="s">
        <v>33</v>
      </c>
      <c r="J21" s="7"/>
      <c r="K21" s="7"/>
      <c r="L21" s="7"/>
      <c r="M21" s="29"/>
    </row>
    <row r="22" spans="1:13" x14ac:dyDescent="0.2">
      <c r="A22" s="10"/>
      <c r="B22" s="11" t="s">
        <v>12</v>
      </c>
      <c r="C22" s="41" t="s">
        <v>136</v>
      </c>
      <c r="D22" s="11"/>
      <c r="E22" s="43" t="e">
        <v>#N/A</v>
      </c>
      <c r="F22" s="11"/>
      <c r="G22" s="2"/>
      <c r="H22" s="11"/>
      <c r="I22" s="194"/>
      <c r="J22" s="194"/>
      <c r="K22" s="194"/>
      <c r="L22" s="194"/>
      <c r="M22" s="195"/>
    </row>
    <row r="23" spans="1:13" x14ac:dyDescent="0.2">
      <c r="A23" s="10"/>
      <c r="B23" s="11" t="s">
        <v>13</v>
      </c>
      <c r="C23" s="41" t="s">
        <v>136</v>
      </c>
      <c r="D23" s="11"/>
      <c r="E23" s="43" t="e">
        <v>#N/A</v>
      </c>
      <c r="F23" s="11"/>
      <c r="G23" s="22"/>
      <c r="H23" s="11"/>
      <c r="I23" s="194"/>
      <c r="J23" s="194"/>
      <c r="K23" s="194"/>
      <c r="L23" s="194"/>
      <c r="M23" s="195"/>
    </row>
    <row r="24" spans="1:13" ht="6" customHeight="1" thickBot="1" x14ac:dyDescent="0.25">
      <c r="A24" s="14"/>
      <c r="B24" s="15"/>
      <c r="C24" s="15"/>
      <c r="D24" s="15"/>
      <c r="E24" s="15"/>
      <c r="F24" s="15"/>
      <c r="G24" s="15"/>
      <c r="H24" s="15"/>
      <c r="I24" s="15"/>
      <c r="J24" s="15"/>
      <c r="K24" s="15"/>
      <c r="L24" s="15"/>
      <c r="M24" s="16"/>
    </row>
    <row r="25" spans="1:13" s="1" customFormat="1" ht="26.1" customHeight="1" x14ac:dyDescent="0.2">
      <c r="A25" s="3" t="s">
        <v>16</v>
      </c>
      <c r="B25" s="4"/>
      <c r="C25" s="18" t="s">
        <v>244</v>
      </c>
      <c r="D25" s="18"/>
      <c r="E25" s="18" t="s">
        <v>245</v>
      </c>
      <c r="F25" s="18"/>
      <c r="G25" s="18" t="s">
        <v>246</v>
      </c>
      <c r="H25" s="18"/>
      <c r="I25" s="18"/>
      <c r="J25" s="18"/>
      <c r="K25" s="28" t="s">
        <v>33</v>
      </c>
      <c r="L25" s="27"/>
      <c r="M25" s="19"/>
    </row>
    <row r="26" spans="1:13" x14ac:dyDescent="0.2">
      <c r="A26" s="10"/>
      <c r="B26" s="11"/>
      <c r="C26" s="2">
        <v>10.199999999999999</v>
      </c>
      <c r="D26" s="11"/>
      <c r="E26" s="2">
        <v>18.2</v>
      </c>
      <c r="F26" s="11"/>
      <c r="G26" s="2">
        <v>2</v>
      </c>
      <c r="H26" s="11"/>
      <c r="I26" s="2"/>
      <c r="J26" s="11"/>
      <c r="K26" s="194"/>
      <c r="L26" s="194"/>
      <c r="M26" s="195"/>
    </row>
    <row r="27" spans="1:13" ht="6" customHeight="1" thickBot="1" x14ac:dyDescent="0.25">
      <c r="A27" s="10"/>
      <c r="B27" s="11"/>
      <c r="C27" s="11"/>
      <c r="D27" s="11"/>
      <c r="E27" s="11"/>
      <c r="F27" s="11"/>
      <c r="G27" s="11"/>
      <c r="H27" s="11"/>
      <c r="I27" s="11"/>
      <c r="J27" s="11"/>
      <c r="K27" s="11"/>
      <c r="L27" s="11"/>
      <c r="M27" s="9"/>
    </row>
    <row r="28" spans="1:13" s="1" customFormat="1" ht="26.1" customHeight="1" x14ac:dyDescent="0.2">
      <c r="A28" s="3"/>
      <c r="B28" s="4"/>
      <c r="C28" s="4"/>
      <c r="D28" s="4"/>
      <c r="E28" s="4"/>
      <c r="F28" s="4"/>
      <c r="G28" s="4"/>
      <c r="H28" s="4"/>
      <c r="I28" s="4"/>
      <c r="J28" s="4"/>
      <c r="K28" s="4"/>
      <c r="L28" s="4"/>
      <c r="M28" s="19"/>
    </row>
    <row r="29" spans="1:13" x14ac:dyDescent="0.2">
      <c r="A29" s="24"/>
      <c r="B29" s="20"/>
      <c r="C29" s="20"/>
      <c r="D29" s="20"/>
      <c r="E29" s="20"/>
      <c r="F29" s="20"/>
      <c r="G29" s="20"/>
      <c r="H29" s="11"/>
      <c r="I29" s="11"/>
      <c r="J29" s="11"/>
      <c r="K29" s="11"/>
      <c r="L29" s="11"/>
      <c r="M29" s="9"/>
    </row>
    <row r="30" spans="1:13" x14ac:dyDescent="0.2">
      <c r="A30" s="10"/>
      <c r="B30" s="11"/>
      <c r="C30" s="11"/>
      <c r="D30" s="11"/>
      <c r="E30" s="11"/>
      <c r="F30" s="11"/>
      <c r="G30" s="194"/>
      <c r="H30" s="194"/>
      <c r="I30" s="194"/>
      <c r="J30" s="194"/>
      <c r="K30" s="194"/>
      <c r="L30" s="194"/>
      <c r="M30" s="195"/>
    </row>
    <row r="31" spans="1:13" x14ac:dyDescent="0.2">
      <c r="A31" s="10"/>
      <c r="B31" s="11"/>
      <c r="C31" s="11"/>
      <c r="D31" s="11"/>
      <c r="E31" s="11"/>
      <c r="F31" s="11"/>
      <c r="G31" s="194"/>
      <c r="H31" s="194"/>
      <c r="I31" s="194"/>
      <c r="J31" s="194"/>
      <c r="K31" s="194"/>
      <c r="L31" s="194"/>
      <c r="M31" s="195"/>
    </row>
    <row r="32" spans="1:13" x14ac:dyDescent="0.2">
      <c r="A32" s="10"/>
      <c r="B32" s="11"/>
      <c r="C32" s="11"/>
      <c r="D32" s="11"/>
      <c r="E32" s="11"/>
      <c r="F32" s="11"/>
      <c r="G32" s="194"/>
      <c r="H32" s="194"/>
      <c r="I32" s="194"/>
      <c r="J32" s="194"/>
      <c r="K32" s="194"/>
      <c r="L32" s="194"/>
      <c r="M32" s="195"/>
    </row>
    <row r="33" spans="1:13" x14ac:dyDescent="0.2">
      <c r="A33" s="10"/>
      <c r="B33" s="11"/>
      <c r="C33" s="11"/>
      <c r="D33" s="11"/>
      <c r="E33" s="11"/>
      <c r="F33" s="11"/>
      <c r="G33" s="194"/>
      <c r="H33" s="194"/>
      <c r="I33" s="194"/>
      <c r="J33" s="194"/>
      <c r="K33" s="194"/>
      <c r="L33" s="194"/>
      <c r="M33" s="195"/>
    </row>
    <row r="34" spans="1:13" x14ac:dyDescent="0.2">
      <c r="A34" s="10"/>
      <c r="B34" s="11"/>
      <c r="C34" s="11"/>
      <c r="D34" s="11"/>
      <c r="E34" s="11"/>
      <c r="F34" s="11"/>
      <c r="G34" s="194"/>
      <c r="H34" s="194"/>
      <c r="I34" s="194"/>
      <c r="J34" s="194"/>
      <c r="K34" s="194"/>
      <c r="L34" s="194"/>
      <c r="M34" s="195"/>
    </row>
    <row r="35" spans="1:13" x14ac:dyDescent="0.2">
      <c r="A35" s="10"/>
      <c r="B35" s="11"/>
      <c r="C35" s="11"/>
      <c r="D35" s="11"/>
      <c r="E35" s="11"/>
      <c r="F35" s="11"/>
      <c r="G35" s="194"/>
      <c r="H35" s="194"/>
      <c r="I35" s="194"/>
      <c r="J35" s="194"/>
      <c r="K35" s="194"/>
      <c r="L35" s="194"/>
      <c r="M35" s="195"/>
    </row>
    <row r="36" spans="1:13" x14ac:dyDescent="0.2">
      <c r="A36" s="10"/>
      <c r="B36" s="11"/>
      <c r="C36" s="11"/>
      <c r="D36" s="11"/>
      <c r="E36" s="11"/>
      <c r="F36" s="11"/>
      <c r="G36" s="194"/>
      <c r="H36" s="194"/>
      <c r="I36" s="194"/>
      <c r="J36" s="194"/>
      <c r="K36" s="194"/>
      <c r="L36" s="194"/>
      <c r="M36" s="195"/>
    </row>
    <row r="37" spans="1:13" x14ac:dyDescent="0.2">
      <c r="A37" s="10"/>
      <c r="B37" s="11"/>
      <c r="C37" s="11"/>
      <c r="D37" s="11"/>
      <c r="E37" s="11"/>
      <c r="F37" s="11"/>
      <c r="G37" s="194"/>
      <c r="H37" s="194"/>
      <c r="I37" s="194"/>
      <c r="J37" s="194"/>
      <c r="K37" s="194"/>
      <c r="L37" s="194"/>
      <c r="M37" s="195"/>
    </row>
    <row r="38" spans="1:13" x14ac:dyDescent="0.2">
      <c r="A38" s="10"/>
      <c r="B38" s="11"/>
      <c r="C38" s="11"/>
      <c r="D38" s="11"/>
      <c r="E38" s="11"/>
      <c r="F38" s="11"/>
      <c r="G38" s="194"/>
      <c r="H38" s="194"/>
      <c r="I38" s="194"/>
      <c r="J38" s="194"/>
      <c r="K38" s="194"/>
      <c r="L38" s="194"/>
      <c r="M38" s="195"/>
    </row>
    <row r="39" spans="1:13" x14ac:dyDescent="0.2">
      <c r="A39" s="10"/>
      <c r="B39" s="11"/>
      <c r="C39" s="11"/>
      <c r="D39" s="11"/>
      <c r="E39" s="11"/>
      <c r="F39" s="11"/>
      <c r="G39" s="194"/>
      <c r="H39" s="194"/>
      <c r="I39" s="194"/>
      <c r="J39" s="194"/>
      <c r="K39" s="194"/>
      <c r="L39" s="194"/>
      <c r="M39" s="195"/>
    </row>
    <row r="40" spans="1:13" x14ac:dyDescent="0.2">
      <c r="A40" s="10"/>
      <c r="B40" s="11"/>
      <c r="C40" s="11"/>
      <c r="D40" s="11"/>
      <c r="E40" s="11"/>
      <c r="F40" s="11"/>
      <c r="G40" s="194"/>
      <c r="H40" s="194"/>
      <c r="I40" s="194"/>
      <c r="J40" s="194"/>
      <c r="K40" s="194"/>
      <c r="L40" s="194"/>
      <c r="M40" s="195"/>
    </row>
    <row r="41" spans="1:13" x14ac:dyDescent="0.2">
      <c r="A41" s="10"/>
      <c r="B41" s="11"/>
      <c r="C41" s="11"/>
      <c r="D41" s="11"/>
      <c r="E41" s="11"/>
      <c r="F41" s="11"/>
      <c r="G41" s="194"/>
      <c r="H41" s="194"/>
      <c r="I41" s="194"/>
      <c r="J41" s="194"/>
      <c r="K41" s="194"/>
      <c r="L41" s="194"/>
      <c r="M41" s="195"/>
    </row>
    <row r="42" spans="1:13" ht="6" customHeight="1" thickBot="1" x14ac:dyDescent="0.25">
      <c r="A42" s="14"/>
      <c r="B42" s="15"/>
      <c r="C42" s="15"/>
      <c r="D42" s="15"/>
      <c r="E42" s="15"/>
      <c r="F42" s="15"/>
      <c r="G42" s="15"/>
      <c r="H42" s="15"/>
      <c r="I42" s="15"/>
      <c r="J42" s="15"/>
      <c r="K42" s="15"/>
      <c r="L42" s="15"/>
      <c r="M42" s="16"/>
    </row>
    <row r="43" spans="1:13" s="1" customFormat="1" ht="12.75" customHeight="1" x14ac:dyDescent="0.2">
      <c r="A43" s="200" t="s">
        <v>36</v>
      </c>
      <c r="B43" s="201"/>
      <c r="C43" s="7"/>
      <c r="D43" s="7"/>
      <c r="E43" s="7"/>
      <c r="F43" s="7"/>
      <c r="G43" s="7"/>
      <c r="H43" s="7"/>
      <c r="I43" s="7"/>
      <c r="J43" s="7"/>
      <c r="K43" s="7"/>
      <c r="L43" s="7"/>
      <c r="M43" s="29"/>
    </row>
    <row r="44" spans="1:13" x14ac:dyDescent="0.2">
      <c r="A44" s="196"/>
      <c r="B44" s="194"/>
      <c r="C44" s="194"/>
      <c r="D44" s="194"/>
      <c r="E44" s="194"/>
      <c r="F44" s="194"/>
      <c r="G44" s="194"/>
      <c r="H44" s="194"/>
      <c r="I44" s="194"/>
      <c r="J44" s="194"/>
      <c r="K44" s="194"/>
      <c r="L44" s="194"/>
      <c r="M44" s="195"/>
    </row>
    <row r="45" spans="1:13" x14ac:dyDescent="0.2">
      <c r="A45" s="196"/>
      <c r="B45" s="194"/>
      <c r="C45" s="194"/>
      <c r="D45" s="194"/>
      <c r="E45" s="194"/>
      <c r="F45" s="194"/>
      <c r="G45" s="194"/>
      <c r="H45" s="194"/>
      <c r="I45" s="194"/>
      <c r="J45" s="194"/>
      <c r="K45" s="194"/>
      <c r="L45" s="194"/>
      <c r="M45" s="195"/>
    </row>
    <row r="46" spans="1:13" x14ac:dyDescent="0.2">
      <c r="A46" s="196"/>
      <c r="B46" s="194"/>
      <c r="C46" s="194"/>
      <c r="D46" s="194"/>
      <c r="E46" s="194"/>
      <c r="F46" s="194"/>
      <c r="G46" s="194"/>
      <c r="H46" s="194"/>
      <c r="I46" s="194"/>
      <c r="J46" s="194"/>
      <c r="K46" s="194"/>
      <c r="L46" s="194"/>
      <c r="M46" s="195"/>
    </row>
    <row r="47" spans="1:13" ht="13.5" thickBot="1" x14ac:dyDescent="0.25">
      <c r="A47" s="197"/>
      <c r="B47" s="198"/>
      <c r="C47" s="198"/>
      <c r="D47" s="198"/>
      <c r="E47" s="198"/>
      <c r="F47" s="198"/>
      <c r="G47" s="198"/>
      <c r="H47" s="198"/>
      <c r="I47" s="198"/>
      <c r="J47" s="198"/>
      <c r="K47" s="198"/>
      <c r="L47" s="198"/>
      <c r="M47" s="199"/>
    </row>
  </sheetData>
  <mergeCells count="18">
    <mergeCell ref="I1:J1"/>
    <mergeCell ref="G16:M18"/>
    <mergeCell ref="I22:M23"/>
    <mergeCell ref="K26:M26"/>
    <mergeCell ref="G30:M30"/>
    <mergeCell ref="G31:M31"/>
    <mergeCell ref="G32:M32"/>
    <mergeCell ref="G33:M33"/>
    <mergeCell ref="G34:M34"/>
    <mergeCell ref="G35:M35"/>
    <mergeCell ref="G41:M41"/>
    <mergeCell ref="A43:B43"/>
    <mergeCell ref="A44:M47"/>
    <mergeCell ref="G36:M36"/>
    <mergeCell ref="G37:M37"/>
    <mergeCell ref="G38:M38"/>
    <mergeCell ref="G39:M39"/>
    <mergeCell ref="G40:M40"/>
  </mergeCells>
  <pageMargins left="0.76" right="0.75" top="0.8" bottom="1" header="0.5" footer="0.5"/>
  <pageSetup orientation="portrait" horizontalDpi="360" verticalDpi="360" r:id="rId1"/>
  <headerFooter alignWithMargins="0">
    <oddHeader>&amp;A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workbookViewId="0">
      <selection activeCell="D1" sqref="D1:F1"/>
    </sheetView>
  </sheetViews>
  <sheetFormatPr defaultRowHeight="12.75" x14ac:dyDescent="0.2"/>
  <cols>
    <col min="2" max="2" width="8" customWidth="1"/>
    <col min="3" max="3" width="7.5703125" customWidth="1"/>
    <col min="4" max="4" width="7.7109375" customWidth="1"/>
    <col min="5" max="5" width="0.42578125" customWidth="1"/>
    <col min="6" max="6" width="7.7109375" customWidth="1"/>
    <col min="7" max="7" width="0.42578125" customWidth="1"/>
    <col min="8" max="8" width="7.7109375" customWidth="1"/>
    <col min="9" max="9" width="0.42578125" customWidth="1"/>
    <col min="10" max="10" width="7.7109375" customWidth="1"/>
    <col min="11" max="11" width="0.42578125" customWidth="1"/>
    <col min="12" max="12" width="7.7109375" customWidth="1"/>
    <col min="13" max="13" width="8.28515625" customWidth="1"/>
    <col min="14" max="14" width="11.85546875" customWidth="1"/>
  </cols>
  <sheetData>
    <row r="1" spans="1:16" x14ac:dyDescent="0.2">
      <c r="A1" s="31" t="s">
        <v>14</v>
      </c>
      <c r="B1" s="32">
        <v>1506</v>
      </c>
      <c r="C1" s="33" t="s">
        <v>15</v>
      </c>
      <c r="D1" s="216" t="s">
        <v>265</v>
      </c>
      <c r="E1" s="217"/>
      <c r="F1" s="217"/>
      <c r="G1" s="34"/>
      <c r="H1" s="33"/>
      <c r="I1" s="214" t="s">
        <v>188</v>
      </c>
      <c r="J1" s="215"/>
      <c r="K1" s="215"/>
      <c r="L1" s="215"/>
      <c r="M1" s="215"/>
      <c r="N1" s="134">
        <v>10</v>
      </c>
    </row>
    <row r="2" spans="1:16" ht="6" customHeight="1" thickBot="1" x14ac:dyDescent="0.25">
      <c r="A2" s="14"/>
      <c r="B2" s="15"/>
      <c r="C2" s="15"/>
      <c r="D2" s="15"/>
      <c r="E2" s="15"/>
      <c r="F2" s="15"/>
      <c r="G2" s="15"/>
      <c r="H2" s="15"/>
      <c r="I2" s="15"/>
      <c r="J2" s="15"/>
      <c r="K2" s="15"/>
      <c r="L2" s="15"/>
      <c r="M2" s="15"/>
      <c r="N2" s="16"/>
    </row>
    <row r="3" spans="1:16" ht="33.75" customHeight="1" x14ac:dyDescent="0.2">
      <c r="A3" s="3" t="s">
        <v>1</v>
      </c>
      <c r="B3" s="4"/>
      <c r="C3" s="127" t="s">
        <v>0</v>
      </c>
      <c r="D3" s="18" t="s">
        <v>114</v>
      </c>
      <c r="E3" s="18"/>
      <c r="F3" s="18" t="s">
        <v>115</v>
      </c>
      <c r="G3" s="18"/>
      <c r="H3" s="18" t="s">
        <v>116</v>
      </c>
      <c r="I3" s="18"/>
      <c r="J3" s="18" t="s">
        <v>117</v>
      </c>
      <c r="K3" s="18"/>
      <c r="L3" s="18" t="s">
        <v>3</v>
      </c>
      <c r="M3" s="218" t="s">
        <v>137</v>
      </c>
      <c r="N3" s="219"/>
    </row>
    <row r="4" spans="1:16" x14ac:dyDescent="0.2">
      <c r="A4" s="10" t="s">
        <v>2</v>
      </c>
      <c r="B4" s="11"/>
      <c r="C4" s="129"/>
      <c r="D4" s="35">
        <f>AVERAGE(' Day 1 (NotCompleted):Day 9 (5-24)'!C2)</f>
        <v>1.7906666666666671</v>
      </c>
      <c r="E4" s="20"/>
      <c r="F4" s="36">
        <f>STDEV(' Day 1 (NotCompleted):Day 9 (5-24)'!C2)</f>
        <v>1.5934359102267019</v>
      </c>
      <c r="G4" s="20"/>
      <c r="H4" s="35">
        <f>AVERAGE(' Day 1 (NotCompleted):Day 9 (5-24)'!C3)</f>
        <v>0.80843444444444446</v>
      </c>
      <c r="I4" s="20"/>
      <c r="J4" s="36">
        <f>STDEV(' Day 1 (NotCompleted):Day 9 (5-24)'!C3)</f>
        <v>1.2703263637458595</v>
      </c>
      <c r="K4" s="20"/>
      <c r="L4" s="35">
        <f>AVERAGE(' Day 1 (NotCompleted):Day 9 (5-24)'!C4)</f>
        <v>0.98223222222222184</v>
      </c>
      <c r="M4" s="220"/>
      <c r="N4" s="221"/>
    </row>
    <row r="5" spans="1:16" x14ac:dyDescent="0.2">
      <c r="A5" s="10"/>
      <c r="B5" s="11"/>
      <c r="C5" s="129"/>
      <c r="D5" s="35"/>
      <c r="E5" s="20"/>
      <c r="F5" s="36"/>
      <c r="G5" s="20"/>
      <c r="H5" s="35"/>
      <c r="I5" s="20"/>
      <c r="J5" s="36"/>
      <c r="K5" s="20"/>
      <c r="L5" s="35"/>
      <c r="M5" s="208"/>
      <c r="N5" s="209"/>
      <c r="O5" s="130"/>
      <c r="P5" s="11"/>
    </row>
    <row r="6" spans="1:16" x14ac:dyDescent="0.2">
      <c r="A6" s="10"/>
      <c r="B6" s="11"/>
      <c r="C6" s="129"/>
      <c r="D6" s="35"/>
      <c r="E6" s="20"/>
      <c r="F6" s="36"/>
      <c r="G6" s="20"/>
      <c r="H6" s="35"/>
      <c r="I6" s="20"/>
      <c r="J6" s="36"/>
      <c r="K6" s="20"/>
      <c r="L6" s="35"/>
      <c r="M6" s="208"/>
      <c r="N6" s="209"/>
    </row>
    <row r="7" spans="1:16" ht="6" customHeight="1" thickBot="1" x14ac:dyDescent="0.25">
      <c r="A7" s="14"/>
      <c r="B7" s="15"/>
      <c r="C7" s="15"/>
      <c r="D7" s="15"/>
      <c r="E7" s="15"/>
      <c r="F7" s="15"/>
      <c r="G7" s="15"/>
      <c r="H7" s="15"/>
      <c r="I7" s="15"/>
      <c r="J7" s="15"/>
      <c r="K7" s="15"/>
      <c r="L7" s="15"/>
      <c r="M7" s="15"/>
      <c r="N7" s="16"/>
    </row>
    <row r="8" spans="1:16" ht="25.5" x14ac:dyDescent="0.2">
      <c r="A8" s="3" t="s">
        <v>4</v>
      </c>
      <c r="B8" s="4"/>
      <c r="C8" s="4"/>
      <c r="D8" s="4"/>
      <c r="E8" s="4"/>
      <c r="F8" s="4"/>
      <c r="G8" s="4"/>
      <c r="H8" s="4"/>
      <c r="I8" s="4"/>
      <c r="J8" s="4"/>
      <c r="K8" s="4"/>
      <c r="L8" s="4"/>
      <c r="M8" s="4"/>
      <c r="N8" s="5"/>
    </row>
    <row r="9" spans="1:16" x14ac:dyDescent="0.2">
      <c r="A9" s="6" t="s">
        <v>19</v>
      </c>
      <c r="B9" s="7"/>
      <c r="C9" s="7"/>
      <c r="D9" s="206" t="s">
        <v>190</v>
      </c>
      <c r="E9" s="206"/>
      <c r="F9" s="206"/>
      <c r="G9" s="8"/>
      <c r="H9" s="206" t="s">
        <v>192</v>
      </c>
      <c r="I9" s="206"/>
      <c r="J9" s="206"/>
      <c r="K9" s="7"/>
      <c r="L9" s="222" t="s">
        <v>191</v>
      </c>
      <c r="M9" s="222"/>
      <c r="N9" s="9"/>
    </row>
    <row r="10" spans="1:16" ht="18.95" customHeight="1" x14ac:dyDescent="0.2">
      <c r="A10" s="6" t="s">
        <v>111</v>
      </c>
      <c r="B10" s="7"/>
      <c r="C10" s="7"/>
      <c r="D10" s="204" t="s">
        <v>119</v>
      </c>
      <c r="E10" s="204"/>
      <c r="F10" s="204"/>
      <c r="G10" s="8"/>
      <c r="H10" s="204" t="s">
        <v>120</v>
      </c>
      <c r="I10" s="204"/>
      <c r="J10" s="204"/>
      <c r="K10" s="8"/>
      <c r="L10" s="204" t="s">
        <v>121</v>
      </c>
      <c r="M10" s="204"/>
      <c r="N10" s="9"/>
    </row>
    <row r="11" spans="1:16" ht="21.95" customHeight="1" x14ac:dyDescent="0.2">
      <c r="A11" s="6"/>
      <c r="B11" s="7"/>
      <c r="C11" s="7"/>
      <c r="D11" s="205" t="s">
        <v>6</v>
      </c>
      <c r="E11" s="205"/>
      <c r="F11" s="205"/>
      <c r="G11" s="8"/>
      <c r="H11" s="205" t="s">
        <v>5</v>
      </c>
      <c r="I11" s="205"/>
      <c r="J11" s="205"/>
      <c r="K11" s="8"/>
      <c r="L11" s="205" t="s">
        <v>7</v>
      </c>
      <c r="M11" s="205"/>
      <c r="N11" s="9"/>
    </row>
    <row r="12" spans="1:16" x14ac:dyDescent="0.2">
      <c r="A12" s="10"/>
      <c r="B12" s="11"/>
      <c r="C12" s="11"/>
      <c r="D12" s="207" t="e">
        <f>AVERAGE(' Day 1 (NotCompleted)'!$G$8,#REF!,#REF!,#REF!,#REF!,#REF!,#REF!,#REF!,#REF!,#REF!)</f>
        <v>#REF!</v>
      </c>
      <c r="E12" s="207"/>
      <c r="F12" s="207"/>
      <c r="G12" s="12"/>
      <c r="H12" s="207" t="e">
        <f>AVERAGE(' Day 1 (NotCompleted)'!$G$9,#REF!,#REF!,#REF!,#REF!,#REF!,#REF!,#REF!,#REF!,#REF!)</f>
        <v>#REF!</v>
      </c>
      <c r="I12" s="207"/>
      <c r="J12" s="207"/>
      <c r="K12" s="12"/>
      <c r="L12" s="207" t="e">
        <f>AVERAGE(' Day 1 (NotCompleted)'!$G$10,#REF!,#REF!,#REF!,#REF!,#REF!,#REF!,#REF!,#REF!,#REF!)</f>
        <v>#REF!</v>
      </c>
      <c r="M12" s="207"/>
      <c r="N12" s="9"/>
    </row>
    <row r="13" spans="1:16" ht="6" customHeight="1" x14ac:dyDescent="0.2">
      <c r="A13" s="10"/>
      <c r="B13" s="11"/>
      <c r="C13" s="11"/>
      <c r="D13" s="12"/>
      <c r="E13" s="12"/>
      <c r="F13" s="12"/>
      <c r="G13" s="12"/>
      <c r="H13" s="12"/>
      <c r="I13" s="12"/>
      <c r="J13" s="12"/>
      <c r="K13" s="12"/>
      <c r="L13" s="12"/>
      <c r="M13" s="12"/>
      <c r="N13" s="9"/>
    </row>
    <row r="14" spans="1:16" ht="21.95" customHeight="1" x14ac:dyDescent="0.2">
      <c r="A14" s="10"/>
      <c r="B14" s="11"/>
      <c r="C14" s="11"/>
      <c r="D14" s="205" t="s">
        <v>38</v>
      </c>
      <c r="E14" s="205"/>
      <c r="F14" s="205"/>
      <c r="G14" s="8"/>
      <c r="H14" s="205" t="s">
        <v>38</v>
      </c>
      <c r="I14" s="205"/>
      <c r="J14" s="205"/>
      <c r="K14" s="8"/>
      <c r="L14" s="205" t="s">
        <v>39</v>
      </c>
      <c r="M14" s="205"/>
      <c r="N14" s="9"/>
    </row>
    <row r="15" spans="1:16" x14ac:dyDescent="0.2">
      <c r="A15" s="10" t="s">
        <v>0</v>
      </c>
      <c r="B15" s="11"/>
      <c r="C15" s="11"/>
      <c r="D15" s="207" t="e">
        <f>STDEV(' Day 1 (NotCompleted)'!$G$8,#REF!,#REF!,#REF!,#REF!,#REF!,#REF!,#REF!,#REF!,#REF!,)</f>
        <v>#REF!</v>
      </c>
      <c r="E15" s="207"/>
      <c r="F15" s="207"/>
      <c r="G15" s="13"/>
      <c r="H15" s="207" t="e">
        <f>STDEV(' Day 1 (NotCompleted)'!$G$9,#REF!,#REF!,#REF!,#REF!,#REF!,#REF!,#REF!,#REF!,#REF!)</f>
        <v>#REF!</v>
      </c>
      <c r="I15" s="207"/>
      <c r="J15" s="207"/>
      <c r="K15" s="13"/>
      <c r="L15" s="207" t="e">
        <f>STDEV(' Day 1 (NotCompleted)'!$G$10,#REF!,#REF!,#REF!,#REF!,#REF!,#REF!,#REF!,#REF!,#REF!)/N1</f>
        <v>#REF!</v>
      </c>
      <c r="M15" s="207"/>
      <c r="N15" s="9"/>
    </row>
    <row r="16" spans="1:16" ht="6" customHeight="1" x14ac:dyDescent="0.2">
      <c r="A16" s="10"/>
      <c r="B16" s="11"/>
      <c r="C16" s="11"/>
      <c r="D16" s="13"/>
      <c r="E16" s="13"/>
      <c r="F16" s="13"/>
      <c r="G16" s="13"/>
      <c r="H16" s="13"/>
      <c r="I16" s="13"/>
      <c r="J16" s="13"/>
      <c r="K16" s="13"/>
      <c r="L16" s="13"/>
      <c r="M16" s="13"/>
      <c r="N16" s="9"/>
    </row>
    <row r="17" spans="1:14" ht="12.75" customHeight="1" x14ac:dyDescent="0.2">
      <c r="A17" s="10" t="s">
        <v>26</v>
      </c>
      <c r="B17" s="11"/>
      <c r="C17" s="11"/>
      <c r="D17" s="213" t="s">
        <v>112</v>
      </c>
      <c r="E17" s="213"/>
      <c r="F17" s="213"/>
      <c r="G17" s="13"/>
      <c r="H17" s="13"/>
      <c r="I17" s="13"/>
      <c r="J17" s="13"/>
      <c r="K17" s="13"/>
      <c r="L17" s="13"/>
      <c r="M17" s="13"/>
      <c r="N17" s="9"/>
    </row>
    <row r="18" spans="1:14" ht="18.95" customHeight="1" x14ac:dyDescent="0.2">
      <c r="A18" s="17" t="s">
        <v>113</v>
      </c>
      <c r="B18" s="7"/>
      <c r="C18" s="7"/>
      <c r="D18" s="204" t="s">
        <v>137</v>
      </c>
      <c r="E18" s="204"/>
      <c r="F18" s="204"/>
      <c r="G18" s="8"/>
      <c r="H18" s="7"/>
      <c r="I18" s="7"/>
      <c r="J18" s="7"/>
      <c r="K18" s="7"/>
      <c r="L18" s="7"/>
      <c r="M18" s="7"/>
      <c r="N18" s="9"/>
    </row>
    <row r="19" spans="1:14" ht="36" customHeight="1" x14ac:dyDescent="0.2">
      <c r="A19" s="17"/>
      <c r="B19" s="7"/>
      <c r="C19" s="7"/>
      <c r="D19" s="205" t="s">
        <v>189</v>
      </c>
      <c r="E19" s="205"/>
      <c r="F19" s="205"/>
      <c r="G19" s="8"/>
      <c r="H19" s="7"/>
      <c r="I19" s="7"/>
      <c r="J19" s="7"/>
      <c r="K19" s="7"/>
      <c r="L19" s="7"/>
      <c r="M19" s="7"/>
      <c r="N19" s="9"/>
    </row>
    <row r="20" spans="1:14" x14ac:dyDescent="0.2">
      <c r="A20" s="10"/>
      <c r="B20" s="11"/>
      <c r="C20" s="11"/>
      <c r="D20" s="207" t="e">
        <f>AVERAGE(' Day 1 (NotCompleted)'!$G$13,#REF!,#REF!,#REF!,#REF!,#REF!,#REF!,#REF!,#REF!,#REF!)</f>
        <v>#REF!</v>
      </c>
      <c r="E20" s="207"/>
      <c r="F20" s="207"/>
      <c r="G20" s="13"/>
      <c r="H20" s="11"/>
      <c r="I20" s="11"/>
      <c r="J20" s="11"/>
      <c r="K20" s="11"/>
      <c r="L20" s="11"/>
      <c r="M20" s="11"/>
      <c r="N20" s="9"/>
    </row>
    <row r="21" spans="1:14" ht="6" customHeight="1" thickBot="1" x14ac:dyDescent="0.25">
      <c r="A21" s="14"/>
      <c r="B21" s="15"/>
      <c r="C21" s="15"/>
      <c r="D21" s="15"/>
      <c r="E21" s="15"/>
      <c r="F21" s="15"/>
      <c r="G21" s="15"/>
      <c r="H21" s="15"/>
      <c r="I21" s="15"/>
      <c r="J21" s="15"/>
      <c r="K21" s="15"/>
      <c r="L21" s="15"/>
      <c r="M21" s="15"/>
      <c r="N21" s="16"/>
    </row>
    <row r="22" spans="1:14" s="1" customFormat="1" ht="33" customHeight="1" x14ac:dyDescent="0.2">
      <c r="A22" s="3" t="s">
        <v>8</v>
      </c>
      <c r="B22" s="4"/>
      <c r="C22" s="4"/>
      <c r="D22" s="210" t="s">
        <v>193</v>
      </c>
      <c r="E22" s="210"/>
      <c r="F22" s="210"/>
      <c r="G22" s="18"/>
      <c r="H22" s="210" t="s">
        <v>194</v>
      </c>
      <c r="I22" s="210"/>
      <c r="J22" s="210"/>
      <c r="K22" s="18"/>
      <c r="L22" s="210" t="s">
        <v>138</v>
      </c>
      <c r="M22" s="210"/>
      <c r="N22" s="211"/>
    </row>
    <row r="23" spans="1:14" x14ac:dyDescent="0.2">
      <c r="A23" s="10"/>
      <c r="B23" s="11"/>
      <c r="C23" s="11"/>
      <c r="D23" s="207" t="e">
        <f>AVERAGE(' Day 1 (NotCompleted)'!$C$18,#REF!,#REF!,#REF!,#REF!,#REF!,#REF!,#REF!,#REF!,#REF!)</f>
        <v>#REF!</v>
      </c>
      <c r="E23" s="207"/>
      <c r="F23" s="207"/>
      <c r="G23" s="13"/>
      <c r="H23" s="207" t="e">
        <f>AVERAGE(' Day 1 (NotCompleted)'!$E$18,#REF!,#REF!,#REF!,#REF!,#REF!,#REF!,#REF!,#REF!,#REF!)</f>
        <v>#REF!</v>
      </c>
      <c r="I23" s="207"/>
      <c r="J23" s="207"/>
      <c r="K23" s="13"/>
      <c r="L23" s="205"/>
      <c r="M23" s="205"/>
      <c r="N23" s="212"/>
    </row>
    <row r="24" spans="1:14" ht="6" customHeight="1" x14ac:dyDescent="0.2">
      <c r="A24" s="10"/>
      <c r="B24" s="11"/>
      <c r="C24" s="11"/>
      <c r="D24" s="11"/>
      <c r="E24" s="11"/>
      <c r="F24" s="11"/>
      <c r="G24" s="11"/>
      <c r="H24" s="11"/>
      <c r="I24" s="11"/>
      <c r="J24" s="11"/>
      <c r="K24" s="11"/>
      <c r="L24" s="205"/>
      <c r="M24" s="205"/>
      <c r="N24" s="212"/>
    </row>
    <row r="25" spans="1:14" ht="36" customHeight="1" x14ac:dyDescent="0.2">
      <c r="A25" s="10"/>
      <c r="B25" s="11"/>
      <c r="C25" s="11"/>
      <c r="D25" s="205" t="s">
        <v>195</v>
      </c>
      <c r="E25" s="205"/>
      <c r="F25" s="205"/>
      <c r="G25" s="8"/>
      <c r="H25" s="205" t="s">
        <v>196</v>
      </c>
      <c r="I25" s="205"/>
      <c r="J25" s="205"/>
      <c r="K25" s="8"/>
      <c r="L25" s="205"/>
      <c r="M25" s="205"/>
      <c r="N25" s="212"/>
    </row>
    <row r="26" spans="1:14" x14ac:dyDescent="0.2">
      <c r="A26" s="10"/>
      <c r="B26" s="11"/>
      <c r="C26" s="11"/>
      <c r="D26" s="207" t="e">
        <f>STDEV(' Day 1 (NotCompleted)'!$C$18,#REF!,#REF!,#REF!,#REF!,#REF!,#REF!,#REF!,#REF!,#REF!)</f>
        <v>#REF!</v>
      </c>
      <c r="E26" s="207"/>
      <c r="F26" s="207"/>
      <c r="G26" s="13"/>
      <c r="H26" s="207" t="e">
        <f>STDEV(' Day 1 (NotCompleted)'!$E$18,#REF!,#REF!,#REF!,#REF!,#REF!,#REF!,#REF!,#REF!,#REF!)</f>
        <v>#REF!</v>
      </c>
      <c r="I26" s="207"/>
      <c r="J26" s="207"/>
      <c r="K26" s="13"/>
      <c r="L26" s="11"/>
      <c r="M26" s="11"/>
      <c r="N26" s="9"/>
    </row>
    <row r="27" spans="1:14" ht="6" customHeight="1" thickBot="1" x14ac:dyDescent="0.25">
      <c r="A27" s="14"/>
      <c r="B27" s="15"/>
      <c r="C27" s="15"/>
      <c r="D27" s="15"/>
      <c r="E27" s="15"/>
      <c r="F27" s="15"/>
      <c r="G27" s="15"/>
      <c r="H27" s="15"/>
      <c r="I27" s="15"/>
      <c r="J27" s="15"/>
      <c r="K27" s="15"/>
      <c r="L27" s="15"/>
      <c r="M27" s="15"/>
      <c r="N27" s="16"/>
    </row>
    <row r="28" spans="1:14" s="1" customFormat="1" ht="25.5" customHeight="1" x14ac:dyDescent="0.2">
      <c r="A28" s="3" t="s">
        <v>107</v>
      </c>
      <c r="B28" s="4"/>
      <c r="C28" s="4"/>
      <c r="D28" s="4"/>
      <c r="E28" s="4"/>
      <c r="F28" s="4"/>
      <c r="G28" s="4"/>
      <c r="H28" s="4"/>
      <c r="I28" s="4"/>
      <c r="J28" s="4"/>
      <c r="K28" s="4"/>
      <c r="L28" s="4"/>
      <c r="M28" s="4"/>
      <c r="N28" s="19"/>
    </row>
    <row r="29" spans="1:14" x14ac:dyDescent="0.2">
      <c r="A29" s="10" t="s">
        <v>12</v>
      </c>
      <c r="B29" s="20" t="s">
        <v>9</v>
      </c>
      <c r="C29" s="11"/>
      <c r="D29" s="11" t="str">
        <f>' Day 1 (NotCompleted)'!$C$22</f>
        <v>#NA</v>
      </c>
      <c r="E29" s="11"/>
      <c r="F29" s="11" t="e">
        <f>#REF!</f>
        <v>#REF!</v>
      </c>
      <c r="G29" s="11"/>
      <c r="H29" s="11" t="e">
        <f>#REF!</f>
        <v>#REF!</v>
      </c>
      <c r="I29" s="11"/>
      <c r="J29" s="11" t="e">
        <f>#REF!</f>
        <v>#REF!</v>
      </c>
      <c r="K29" s="11"/>
      <c r="L29" s="11" t="e">
        <f>#REF!</f>
        <v>#REF!</v>
      </c>
      <c r="M29" s="11"/>
      <c r="N29" s="126" t="s">
        <v>118</v>
      </c>
    </row>
    <row r="30" spans="1:14" x14ac:dyDescent="0.2">
      <c r="A30" s="10"/>
      <c r="B30" s="20" t="s">
        <v>10</v>
      </c>
      <c r="C30" s="11"/>
      <c r="D30" s="37">
        <v>0</v>
      </c>
      <c r="E30" s="11"/>
      <c r="F30" s="37">
        <v>0</v>
      </c>
      <c r="G30" s="11"/>
      <c r="H30" s="37">
        <v>0</v>
      </c>
      <c r="I30" s="11"/>
      <c r="J30" s="37">
        <v>0</v>
      </c>
      <c r="K30" s="11"/>
      <c r="L30" s="37">
        <v>0</v>
      </c>
      <c r="M30" s="11"/>
      <c r="N30" s="133" t="e">
        <f>AVERAGE(D31,F31,H31,J31,L31,D35,F35,H35,J35,L35)</f>
        <v>#REF!</v>
      </c>
    </row>
    <row r="31" spans="1:14" x14ac:dyDescent="0.2">
      <c r="A31" s="10"/>
      <c r="B31" s="20" t="s">
        <v>11</v>
      </c>
      <c r="C31" s="11"/>
      <c r="D31" s="38" t="str">
        <f>IF(D29="#NA","#NA",(D30-' Day 1 (NotCompleted)'!$E$22))</f>
        <v>#NA</v>
      </c>
      <c r="E31" s="11"/>
      <c r="F31" s="38" t="e">
        <f>IF(F29="#NA","#NA",(F30-' Day 1 (NotCompleted)'!$E$22))</f>
        <v>#REF!</v>
      </c>
      <c r="G31" s="11"/>
      <c r="H31" s="38" t="e">
        <f>IF(H29="#NA","#NA",(H30-' Day 1 (NotCompleted)'!$E$22))</f>
        <v>#REF!</v>
      </c>
      <c r="I31" s="11"/>
      <c r="J31" s="38" t="e">
        <f>IF(J29="#NA","#NA",(J30-' Day 1 (NotCompleted)'!$E$22))</f>
        <v>#REF!</v>
      </c>
      <c r="K31" s="11"/>
      <c r="L31" s="38" t="e">
        <f>IF(L29="#NA","#NA",(L30-' Day 1 (NotCompleted)'!$E$22))</f>
        <v>#REF!</v>
      </c>
      <c r="M31" s="11"/>
      <c r="N31" s="9"/>
    </row>
    <row r="32" spans="1:14" ht="6" customHeight="1" x14ac:dyDescent="0.2">
      <c r="A32" s="10"/>
      <c r="B32" s="20"/>
      <c r="C32" s="11"/>
      <c r="D32" s="11"/>
      <c r="E32" s="11"/>
      <c r="F32" s="11"/>
      <c r="G32" s="11"/>
      <c r="H32" s="11"/>
      <c r="I32" s="11"/>
      <c r="J32" s="11"/>
      <c r="K32" s="11"/>
      <c r="L32" s="11"/>
      <c r="M32" s="11"/>
      <c r="N32" s="9"/>
    </row>
    <row r="33" spans="1:14" x14ac:dyDescent="0.2">
      <c r="A33" s="10"/>
      <c r="B33" s="20" t="s">
        <v>9</v>
      </c>
      <c r="C33" s="11"/>
      <c r="D33" s="11" t="e">
        <f>#REF!</f>
        <v>#REF!</v>
      </c>
      <c r="E33" s="11"/>
      <c r="F33" s="11" t="e">
        <f>#REF!</f>
        <v>#REF!</v>
      </c>
      <c r="G33" s="11"/>
      <c r="H33" s="11" t="e">
        <f>#REF!</f>
        <v>#REF!</v>
      </c>
      <c r="I33" s="11"/>
      <c r="J33" s="11" t="e">
        <f>#REF!</f>
        <v>#REF!</v>
      </c>
      <c r="K33" s="11"/>
      <c r="L33" s="11" t="e">
        <f>#REF!</f>
        <v>#REF!</v>
      </c>
      <c r="M33" s="11"/>
      <c r="N33" s="126" t="s">
        <v>40</v>
      </c>
    </row>
    <row r="34" spans="1:14" x14ac:dyDescent="0.2">
      <c r="A34" s="10"/>
      <c r="B34" s="20" t="s">
        <v>10</v>
      </c>
      <c r="C34" s="11"/>
      <c r="D34" s="37">
        <v>0</v>
      </c>
      <c r="E34" s="11"/>
      <c r="F34" s="37">
        <v>0</v>
      </c>
      <c r="G34" s="11"/>
      <c r="H34" s="37">
        <v>0</v>
      </c>
      <c r="I34" s="11"/>
      <c r="J34" s="37">
        <v>0</v>
      </c>
      <c r="K34" s="11"/>
      <c r="L34" s="37">
        <v>0</v>
      </c>
      <c r="M34" s="11"/>
      <c r="N34" s="9" t="e">
        <f>STDEV(D31,F31,H31,J31,L31,D35,F35,H35,J35,L35)</f>
        <v>#REF!</v>
      </c>
    </row>
    <row r="35" spans="1:14" x14ac:dyDescent="0.2">
      <c r="A35" s="10"/>
      <c r="B35" s="20" t="s">
        <v>11</v>
      </c>
      <c r="C35" s="11"/>
      <c r="D35" s="38" t="e">
        <f>IF(D33="#NA","#NA",(D34-' Day 1 (NotCompleted)'!$E$22))</f>
        <v>#REF!</v>
      </c>
      <c r="E35" s="11"/>
      <c r="F35" s="38" t="e">
        <f>IF(F33="#NA","#NA",(F34-' Day 1 (NotCompleted)'!$E$22))</f>
        <v>#REF!</v>
      </c>
      <c r="G35" s="11"/>
      <c r="H35" s="38" t="e">
        <f>IF(H33="#NA","#NA",(H34-' Day 1 (NotCompleted)'!$E$22))</f>
        <v>#REF!</v>
      </c>
      <c r="I35" s="11"/>
      <c r="J35" s="38" t="e">
        <f>IF(J33="#NA","#NA",(J34-' Day 1 (NotCompleted)'!$E$22))</f>
        <v>#REF!</v>
      </c>
      <c r="K35" s="11"/>
      <c r="L35" s="38" t="e">
        <f>IF(L33="#NA","#NA",(L34-' Day 1 (NotCompleted)'!$E$22))</f>
        <v>#REF!</v>
      </c>
      <c r="M35" s="11"/>
      <c r="N35" s="9"/>
    </row>
    <row r="36" spans="1:14" ht="6" customHeight="1" x14ac:dyDescent="0.2">
      <c r="A36" s="10"/>
      <c r="B36" s="20"/>
      <c r="C36" s="11"/>
      <c r="D36" s="11"/>
      <c r="E36" s="11"/>
      <c r="F36" s="11"/>
      <c r="G36" s="11"/>
      <c r="H36" s="11"/>
      <c r="I36" s="11"/>
      <c r="J36" s="11"/>
      <c r="K36" s="11"/>
      <c r="L36" s="11"/>
      <c r="M36" s="11"/>
      <c r="N36" s="9"/>
    </row>
    <row r="37" spans="1:14" x14ac:dyDescent="0.2">
      <c r="A37" s="10" t="s">
        <v>13</v>
      </c>
      <c r="B37" s="20" t="s">
        <v>9</v>
      </c>
      <c r="C37" s="11"/>
      <c r="D37" s="11" t="str">
        <f>' Day 1 (NotCompleted)'!$C$23</f>
        <v>#NA</v>
      </c>
      <c r="E37" s="11"/>
      <c r="F37" s="11" t="e">
        <f>#REF!</f>
        <v>#REF!</v>
      </c>
      <c r="G37" s="11"/>
      <c r="H37" s="11" t="e">
        <f>#REF!</f>
        <v>#REF!</v>
      </c>
      <c r="I37" s="11"/>
      <c r="J37" s="11" t="e">
        <f>#REF!</f>
        <v>#REF!</v>
      </c>
      <c r="K37" s="11"/>
      <c r="L37" s="11" t="e">
        <f>#REF!</f>
        <v>#REF!</v>
      </c>
      <c r="M37" s="11"/>
      <c r="N37" s="126" t="s">
        <v>118</v>
      </c>
    </row>
    <row r="38" spans="1:14" x14ac:dyDescent="0.2">
      <c r="A38" s="10"/>
      <c r="B38" s="20" t="s">
        <v>10</v>
      </c>
      <c r="C38" s="11"/>
      <c r="D38" s="37">
        <v>0</v>
      </c>
      <c r="E38" s="11"/>
      <c r="F38" s="37">
        <v>0</v>
      </c>
      <c r="G38" s="11"/>
      <c r="H38" s="37">
        <v>0</v>
      </c>
      <c r="I38" s="11"/>
      <c r="J38" s="37">
        <v>0</v>
      </c>
      <c r="K38" s="11"/>
      <c r="L38" s="37">
        <v>0</v>
      </c>
      <c r="M38" s="11"/>
      <c r="N38" s="133" t="e">
        <f>AVERAGE(D39,F39,H39,J39,L39,D43,F43,H43,J43,L43)</f>
        <v>#REF!</v>
      </c>
    </row>
    <row r="39" spans="1:14" x14ac:dyDescent="0.2">
      <c r="A39" s="10"/>
      <c r="B39" s="20" t="s">
        <v>11</v>
      </c>
      <c r="C39" s="11"/>
      <c r="D39" s="38" t="str">
        <f>IF(D37="#NA","#NA",(D38-' Day 1 (NotCompleted)'!$E$23))</f>
        <v>#NA</v>
      </c>
      <c r="E39" s="11"/>
      <c r="F39" s="38" t="e">
        <f>IF(F37="#NA","#NA",(F38-#REF!))</f>
        <v>#REF!</v>
      </c>
      <c r="G39" s="11"/>
      <c r="H39" s="38" t="e">
        <f>IF(H37="#NA","#NA",(H38-#REF!))</f>
        <v>#REF!</v>
      </c>
      <c r="I39" s="11"/>
      <c r="J39" s="38" t="e">
        <f>IF(J37="#NA","#NA",(J38-#REF!))</f>
        <v>#REF!</v>
      </c>
      <c r="K39" s="11"/>
      <c r="L39" s="38" t="e">
        <f>IF(L37="#NA","#NA",(L38-#REF!))</f>
        <v>#REF!</v>
      </c>
      <c r="M39" s="11"/>
      <c r="N39" s="9"/>
    </row>
    <row r="40" spans="1:14" ht="6" customHeight="1" x14ac:dyDescent="0.2">
      <c r="A40" s="10"/>
      <c r="B40" s="20"/>
      <c r="C40" s="11"/>
      <c r="D40" s="11"/>
      <c r="E40" s="11"/>
      <c r="F40" s="11"/>
      <c r="G40" s="11"/>
      <c r="H40" s="11"/>
      <c r="I40" s="11"/>
      <c r="J40" s="11"/>
      <c r="K40" s="11"/>
      <c r="L40" s="11"/>
      <c r="M40" s="11"/>
      <c r="N40" s="9"/>
    </row>
    <row r="41" spans="1:14" x14ac:dyDescent="0.2">
      <c r="A41" s="10"/>
      <c r="B41" s="20" t="s">
        <v>9</v>
      </c>
      <c r="C41" s="11"/>
      <c r="D41" s="11" t="e">
        <f>#REF!</f>
        <v>#REF!</v>
      </c>
      <c r="E41" s="11"/>
      <c r="F41" s="11" t="e">
        <f>#REF!</f>
        <v>#REF!</v>
      </c>
      <c r="G41" s="11"/>
      <c r="H41" s="11" t="e">
        <f>#REF!</f>
        <v>#REF!</v>
      </c>
      <c r="I41" s="11"/>
      <c r="J41" s="11" t="e">
        <f>#REF!</f>
        <v>#REF!</v>
      </c>
      <c r="K41" s="11"/>
      <c r="L41" s="11" t="e">
        <f>#REF!</f>
        <v>#REF!</v>
      </c>
      <c r="M41" s="11"/>
      <c r="N41" s="126" t="s">
        <v>40</v>
      </c>
    </row>
    <row r="42" spans="1:14" x14ac:dyDescent="0.2">
      <c r="A42" s="10"/>
      <c r="B42" s="20" t="s">
        <v>10</v>
      </c>
      <c r="C42" s="11"/>
      <c r="D42" s="40">
        <v>0</v>
      </c>
      <c r="E42" s="11"/>
      <c r="F42" s="37">
        <v>0</v>
      </c>
      <c r="G42" s="11"/>
      <c r="H42" s="37">
        <v>0</v>
      </c>
      <c r="I42" s="11"/>
      <c r="J42" s="37">
        <v>0</v>
      </c>
      <c r="K42" s="11"/>
      <c r="L42" s="37">
        <v>0</v>
      </c>
      <c r="M42" s="11"/>
      <c r="N42" s="9" t="e">
        <f>STDEV(D39,F39,H39,J39,L39,D43,F43,H43,J43,L43)</f>
        <v>#REF!</v>
      </c>
    </row>
    <row r="43" spans="1:14" ht="13.5" thickBot="1" x14ac:dyDescent="0.25">
      <c r="A43" s="14"/>
      <c r="B43" s="21" t="s">
        <v>11</v>
      </c>
      <c r="C43" s="15"/>
      <c r="D43" s="38" t="e">
        <f>IF(D41="#NA","#NA",(D42-#REF!))</f>
        <v>#REF!</v>
      </c>
      <c r="E43" s="15"/>
      <c r="F43" s="38" t="e">
        <f>IF(F41="#NA","#NA",(F42-#REF!))</f>
        <v>#REF!</v>
      </c>
      <c r="G43" s="15"/>
      <c r="H43" s="38" t="e">
        <f>IF(H41="#NA","#NA",(H42-#REF!))</f>
        <v>#REF!</v>
      </c>
      <c r="I43" s="15"/>
      <c r="J43" s="38" t="e">
        <f>IF(J41="#NA","#NA",(J42-#REF!))</f>
        <v>#REF!</v>
      </c>
      <c r="K43" s="15"/>
      <c r="L43" s="38" t="e">
        <f>IF(L41="#NA","#NA",(L42-#REF!))</f>
        <v>#REF!</v>
      </c>
      <c r="M43" s="15"/>
      <c r="N43" s="16"/>
    </row>
    <row r="44" spans="1:14" s="1" customFormat="1" ht="33" customHeight="1" x14ac:dyDescent="0.2">
      <c r="A44" s="3" t="s">
        <v>16</v>
      </c>
      <c r="B44" s="4"/>
      <c r="C44" s="4"/>
      <c r="D44" s="18" t="s">
        <v>197</v>
      </c>
      <c r="E44" s="18"/>
      <c r="F44" s="18" t="s">
        <v>198</v>
      </c>
      <c r="G44" s="18"/>
      <c r="H44" s="18" t="s">
        <v>199</v>
      </c>
      <c r="I44" s="18"/>
      <c r="J44" s="18" t="s">
        <v>17</v>
      </c>
      <c r="K44" s="4"/>
      <c r="L44" s="4"/>
      <c r="M44" s="4"/>
      <c r="N44" s="19"/>
    </row>
    <row r="45" spans="1:14" s="1" customFormat="1" ht="10.5" customHeight="1" x14ac:dyDescent="0.2">
      <c r="A45" s="39"/>
      <c r="B45" s="7"/>
      <c r="C45" s="8" t="s">
        <v>37</v>
      </c>
      <c r="D45" s="8" t="e">
        <f>AVERAGE(' Day 1 (NotCompleted)'!$C$26,#REF!,#REF!,#REF!,#REF!,#REF!,#REF!,#REF!,#REF!,#REF!)</f>
        <v>#REF!</v>
      </c>
      <c r="E45" s="8"/>
      <c r="F45" s="8" t="e">
        <f>AVERAGE(' Day 1 (NotCompleted)'!$E$26,#REF!,#REF!,#REF!,#REF!,#REF!,#REF!,#REF!,#REF!,#REF!)</f>
        <v>#REF!</v>
      </c>
      <c r="G45" s="8"/>
      <c r="H45" s="8" t="e">
        <f>AVERAGE(' Day 1 (NotCompleted)'!$G$26,#REF!,#REF!,#REF!,#REF!,#REF!,#REF!,#REF!,#REF!,#REF!)</f>
        <v>#REF!</v>
      </c>
      <c r="I45" s="8"/>
      <c r="J45" s="8" t="e">
        <f>AVERAGE(' Day 1 (NotCompleted)'!$I$26,#REF!,#REF!,#REF!,#REF!,#REF!,#REF!,#REF!,#REF!,#REF!)</f>
        <v>#REF!</v>
      </c>
      <c r="K45" s="7"/>
      <c r="L45" s="7"/>
      <c r="M45" s="7"/>
      <c r="N45" s="29"/>
    </row>
    <row r="46" spans="1:14" ht="12" customHeight="1" thickBot="1" x14ac:dyDescent="0.25">
      <c r="A46" s="14"/>
      <c r="B46" s="15"/>
      <c r="C46" s="21" t="s">
        <v>40</v>
      </c>
      <c r="D46" s="128" t="e">
        <f>STDEV(' Day 1 (NotCompleted)'!$C$26,#REF!,#REF!,#REF!,#REF!,#REF!,#REF!,#REF!,#REF!,#REF!)</f>
        <v>#REF!</v>
      </c>
      <c r="E46" s="15"/>
      <c r="F46" s="128" t="e">
        <f>STDEV(' Day 1 (NotCompleted)'!$E$26,#REF!,#REF!,#REF!,#REF!,#REF!,#REF!,#REF!,#REF!,#REF!)</f>
        <v>#REF!</v>
      </c>
      <c r="G46" s="15"/>
      <c r="H46" s="128" t="e">
        <f>STDEV(' Day 1 (NotCompleted)'!$G$26,#REF!,#REF!,#REF!,#REF!,#REF!,#REF!,#REF!,#REF!,#REF!)</f>
        <v>#REF!</v>
      </c>
      <c r="I46" s="15"/>
      <c r="J46" s="128" t="e">
        <f>STDEV(' Day 1 (NotCompleted)'!$I26,#REF!,#REF!,#REF!,#REF!,#REF!,#REF!,#REF!,#REF!,#REF!)</f>
        <v>#REF!</v>
      </c>
      <c r="K46" s="21"/>
      <c r="L46" s="21"/>
      <c r="M46" s="15"/>
      <c r="N46" s="16"/>
    </row>
    <row r="49" spans="13:14" x14ac:dyDescent="0.2">
      <c r="M49" s="11"/>
      <c r="N49" s="11"/>
    </row>
  </sheetData>
  <mergeCells count="37">
    <mergeCell ref="I1:M1"/>
    <mergeCell ref="D15:F15"/>
    <mergeCell ref="H15:J15"/>
    <mergeCell ref="L15:M15"/>
    <mergeCell ref="H12:J12"/>
    <mergeCell ref="D1:F1"/>
    <mergeCell ref="D10:F10"/>
    <mergeCell ref="D12:F12"/>
    <mergeCell ref="M3:N3"/>
    <mergeCell ref="H10:J10"/>
    <mergeCell ref="H14:J14"/>
    <mergeCell ref="L14:M14"/>
    <mergeCell ref="L10:M10"/>
    <mergeCell ref="M4:N4"/>
    <mergeCell ref="M6:N6"/>
    <mergeCell ref="L9:M9"/>
    <mergeCell ref="D23:F23"/>
    <mergeCell ref="H23:J23"/>
    <mergeCell ref="M5:N5"/>
    <mergeCell ref="D26:F26"/>
    <mergeCell ref="H26:J26"/>
    <mergeCell ref="D20:F20"/>
    <mergeCell ref="D22:F22"/>
    <mergeCell ref="H22:J22"/>
    <mergeCell ref="L22:N25"/>
    <mergeCell ref="D25:F25"/>
    <mergeCell ref="H25:J25"/>
    <mergeCell ref="D19:F19"/>
    <mergeCell ref="D17:F17"/>
    <mergeCell ref="L11:M11"/>
    <mergeCell ref="L12:M12"/>
    <mergeCell ref="D14:F14"/>
    <mergeCell ref="D18:F18"/>
    <mergeCell ref="D11:F11"/>
    <mergeCell ref="H11:J11"/>
    <mergeCell ref="D9:F9"/>
    <mergeCell ref="H9:J9"/>
  </mergeCells>
  <phoneticPr fontId="0" type="noConversion"/>
  <pageMargins left="1" right="0.75" top="0.8" bottom="0.7" header="0.5" footer="0.5"/>
  <pageSetup orientation="portrait" horizontalDpi="360" verticalDpi="360" r:id="rId1"/>
  <headerFooter alignWithMargins="0">
    <oddHeader>&amp;C&amp;"Arial,Bold"&amp;12R.V. CAPE HENLOPEN</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7"/>
  <sheetViews>
    <sheetView workbookViewId="0">
      <selection activeCell="E4" sqref="E4:F4"/>
    </sheetView>
  </sheetViews>
  <sheetFormatPr defaultRowHeight="12.75" x14ac:dyDescent="0.2"/>
  <cols>
    <col min="2" max="2" width="10.140625" customWidth="1"/>
    <col min="3" max="3" width="12" style="159" customWidth="1"/>
    <col min="4" max="4" width="10.85546875" customWidth="1"/>
  </cols>
  <sheetData>
    <row r="2" spans="1:9" ht="13.5" thickBot="1" x14ac:dyDescent="0.25"/>
    <row r="3" spans="1:9" s="1" customFormat="1" ht="22.5" x14ac:dyDescent="0.2">
      <c r="A3" s="223" t="s">
        <v>217</v>
      </c>
      <c r="B3" s="224"/>
      <c r="C3" s="180" t="s">
        <v>101</v>
      </c>
      <c r="D3" s="92" t="s">
        <v>102</v>
      </c>
      <c r="E3" s="93" t="s">
        <v>64</v>
      </c>
      <c r="F3" s="94"/>
      <c r="G3" s="92" t="s">
        <v>70</v>
      </c>
      <c r="H3" s="92" t="s">
        <v>109</v>
      </c>
      <c r="I3" s="95" t="s">
        <v>108</v>
      </c>
    </row>
    <row r="4" spans="1:9" ht="21" customHeight="1" x14ac:dyDescent="0.2">
      <c r="A4" s="225"/>
      <c r="B4" s="226"/>
      <c r="C4" s="179"/>
      <c r="D4" s="142"/>
      <c r="E4" s="227"/>
      <c r="F4" s="228"/>
      <c r="G4" s="150"/>
      <c r="H4" s="59" t="s">
        <v>215</v>
      </c>
      <c r="I4" s="60"/>
    </row>
    <row r="5" spans="1:9" ht="20.25" x14ac:dyDescent="0.2">
      <c r="A5" s="47"/>
      <c r="B5" s="48"/>
      <c r="C5" s="160"/>
      <c r="D5" s="231" t="s">
        <v>12</v>
      </c>
      <c r="E5" s="232"/>
      <c r="F5" s="232"/>
      <c r="G5" s="233"/>
      <c r="H5" s="59" t="s">
        <v>216</v>
      </c>
      <c r="I5" s="60"/>
    </row>
    <row r="6" spans="1:9" ht="22.5" x14ac:dyDescent="0.2">
      <c r="A6" s="96" t="s">
        <v>71</v>
      </c>
      <c r="B6" s="62"/>
      <c r="C6" s="160" t="s">
        <v>72</v>
      </c>
      <c r="D6" s="62" t="s">
        <v>73</v>
      </c>
      <c r="E6" s="63" t="s">
        <v>213</v>
      </c>
      <c r="F6" s="63" t="s">
        <v>31</v>
      </c>
      <c r="G6" s="63" t="s">
        <v>34</v>
      </c>
      <c r="H6" s="64" t="s">
        <v>74</v>
      </c>
      <c r="I6" s="97"/>
    </row>
    <row r="7" spans="1:9" x14ac:dyDescent="0.2">
      <c r="A7" s="98"/>
      <c r="B7" s="66" t="s">
        <v>75</v>
      </c>
      <c r="C7" s="161"/>
      <c r="D7" s="66"/>
      <c r="E7" s="66"/>
      <c r="F7" s="66"/>
      <c r="G7" s="66"/>
      <c r="H7" s="67"/>
      <c r="I7" s="99"/>
    </row>
    <row r="8" spans="1:9" x14ac:dyDescent="0.2">
      <c r="A8" s="98"/>
      <c r="B8" s="66" t="s">
        <v>76</v>
      </c>
      <c r="C8" s="161"/>
      <c r="D8" s="66"/>
      <c r="E8" s="66"/>
      <c r="F8" s="66"/>
      <c r="G8" s="66"/>
      <c r="H8" s="67"/>
      <c r="I8" s="99"/>
    </row>
    <row r="9" spans="1:9" x14ac:dyDescent="0.2">
      <c r="A9" s="98"/>
      <c r="B9" s="66" t="s">
        <v>77</v>
      </c>
      <c r="C9" s="161"/>
      <c r="D9" s="66"/>
      <c r="E9" s="66"/>
      <c r="F9" s="66"/>
      <c r="G9" s="66"/>
      <c r="H9" s="67"/>
      <c r="I9" s="99"/>
    </row>
    <row r="10" spans="1:9" x14ac:dyDescent="0.2">
      <c r="A10" s="98"/>
      <c r="B10" s="66" t="s">
        <v>78</v>
      </c>
      <c r="C10" s="161"/>
      <c r="D10" s="66"/>
      <c r="E10" s="66"/>
      <c r="F10" s="66"/>
      <c r="G10" s="66"/>
      <c r="H10" s="67"/>
      <c r="I10" s="99"/>
    </row>
    <row r="11" spans="1:9" x14ac:dyDescent="0.2">
      <c r="A11" s="98"/>
      <c r="B11" s="66" t="s">
        <v>79</v>
      </c>
      <c r="C11" s="161"/>
      <c r="D11" s="66"/>
      <c r="E11" s="66"/>
      <c r="F11" s="66"/>
      <c r="G11" s="66"/>
      <c r="H11" s="67"/>
      <c r="I11" s="99"/>
    </row>
    <row r="12" spans="1:9" x14ac:dyDescent="0.2">
      <c r="A12" s="98"/>
      <c r="B12" s="66" t="s">
        <v>80</v>
      </c>
      <c r="C12" s="161"/>
      <c r="D12" s="66"/>
      <c r="E12" s="66"/>
      <c r="F12" s="66"/>
      <c r="G12" s="66"/>
      <c r="H12" s="67"/>
      <c r="I12" s="99"/>
    </row>
    <row r="13" spans="1:9" x14ac:dyDescent="0.2">
      <c r="A13" s="98"/>
      <c r="B13" s="66" t="s">
        <v>81</v>
      </c>
      <c r="C13" s="161"/>
      <c r="D13" s="66"/>
      <c r="E13" s="66"/>
      <c r="F13" s="66"/>
      <c r="G13" s="66"/>
      <c r="H13" s="67"/>
      <c r="I13" s="99"/>
    </row>
    <row r="14" spans="1:9" x14ac:dyDescent="0.2">
      <c r="A14" s="98"/>
      <c r="B14" s="66" t="s">
        <v>82</v>
      </c>
      <c r="C14" s="161"/>
      <c r="D14" s="66"/>
      <c r="E14" s="66"/>
      <c r="F14" s="66"/>
      <c r="G14" s="66"/>
      <c r="H14" s="67"/>
      <c r="I14" s="99"/>
    </row>
    <row r="15" spans="1:9" x14ac:dyDescent="0.2">
      <c r="A15" s="98"/>
      <c r="B15" s="66" t="s">
        <v>83</v>
      </c>
      <c r="C15" s="161"/>
      <c r="D15" s="66"/>
      <c r="E15" s="66"/>
      <c r="F15" s="66"/>
      <c r="G15" s="66"/>
      <c r="H15" s="67"/>
      <c r="I15" s="99"/>
    </row>
    <row r="16" spans="1:9" x14ac:dyDescent="0.2">
      <c r="A16" s="98"/>
      <c r="B16" s="66" t="s">
        <v>84</v>
      </c>
      <c r="C16" s="161"/>
      <c r="D16" s="66"/>
      <c r="E16" s="66"/>
      <c r="F16" s="66"/>
      <c r="G16" s="66"/>
      <c r="H16" s="67"/>
      <c r="I16" s="99"/>
    </row>
    <row r="17" spans="1:9" x14ac:dyDescent="0.2">
      <c r="A17" s="98"/>
      <c r="B17" s="66" t="s">
        <v>85</v>
      </c>
      <c r="C17" s="161"/>
      <c r="D17" s="66"/>
      <c r="E17" s="66"/>
      <c r="F17" s="66"/>
      <c r="G17" s="66"/>
      <c r="H17" s="67"/>
      <c r="I17" s="99"/>
    </row>
    <row r="18" spans="1:9" x14ac:dyDescent="0.2">
      <c r="A18" s="98"/>
      <c r="B18" s="66" t="s">
        <v>86</v>
      </c>
      <c r="C18" s="161"/>
      <c r="D18" s="66"/>
      <c r="E18" s="66"/>
      <c r="F18" s="66"/>
      <c r="G18" s="66"/>
      <c r="H18" s="67"/>
      <c r="I18" s="99"/>
    </row>
    <row r="19" spans="1:9" x14ac:dyDescent="0.2">
      <c r="A19" s="61" t="s">
        <v>210</v>
      </c>
      <c r="B19" s="69"/>
      <c r="C19" s="162"/>
      <c r="D19" s="62" t="s">
        <v>27</v>
      </c>
      <c r="E19" s="62" t="s">
        <v>31</v>
      </c>
      <c r="F19" s="64" t="s">
        <v>2</v>
      </c>
      <c r="G19" s="65" t="s">
        <v>222</v>
      </c>
      <c r="H19" s="64" t="s">
        <v>212</v>
      </c>
      <c r="I19" s="97"/>
    </row>
    <row r="20" spans="1:9" x14ac:dyDescent="0.2">
      <c r="A20" s="115"/>
      <c r="B20" s="68" t="s">
        <v>214</v>
      </c>
      <c r="C20" s="161" t="s">
        <v>87</v>
      </c>
      <c r="D20" s="66"/>
      <c r="E20" s="66"/>
      <c r="F20" s="152"/>
      <c r="G20" s="153"/>
      <c r="H20" s="67" t="s">
        <v>208</v>
      </c>
      <c r="I20" s="99"/>
    </row>
    <row r="21" spans="1:9" x14ac:dyDescent="0.2">
      <c r="A21" s="101"/>
      <c r="B21" s="72" t="s">
        <v>221</v>
      </c>
      <c r="C21" s="161" t="s">
        <v>12</v>
      </c>
      <c r="D21" s="66"/>
      <c r="E21" s="84"/>
      <c r="F21" s="154"/>
      <c r="G21" s="155"/>
      <c r="H21" s="67" t="s">
        <v>209</v>
      </c>
      <c r="I21" s="99"/>
    </row>
    <row r="22" spans="1:9" x14ac:dyDescent="0.2">
      <c r="A22" s="102" t="s">
        <v>88</v>
      </c>
      <c r="B22" s="73"/>
      <c r="C22" s="163" t="s">
        <v>89</v>
      </c>
      <c r="D22" s="74"/>
      <c r="E22" s="64" t="s">
        <v>104</v>
      </c>
      <c r="F22" s="157"/>
      <c r="G22" s="158"/>
      <c r="H22" s="74" t="s">
        <v>107</v>
      </c>
      <c r="I22" s="103"/>
    </row>
    <row r="23" spans="1:9" x14ac:dyDescent="0.2">
      <c r="A23" s="229">
        <v>403</v>
      </c>
      <c r="B23" s="230"/>
      <c r="C23" s="164" t="s">
        <v>227</v>
      </c>
      <c r="D23" s="156"/>
      <c r="E23" s="64" t="s">
        <v>103</v>
      </c>
      <c r="F23" s="157"/>
      <c r="G23" s="158"/>
      <c r="H23" s="86" t="s">
        <v>105</v>
      </c>
      <c r="I23" s="104" t="s">
        <v>106</v>
      </c>
    </row>
    <row r="24" spans="1:9" x14ac:dyDescent="0.2">
      <c r="A24" s="105" t="s">
        <v>33</v>
      </c>
      <c r="B24" s="88"/>
      <c r="C24" s="165"/>
      <c r="D24" s="89"/>
      <c r="E24" s="85"/>
      <c r="F24" s="89"/>
      <c r="G24" s="89"/>
      <c r="H24" s="90"/>
      <c r="I24" s="106"/>
    </row>
    <row r="25" spans="1:9" x14ac:dyDescent="0.2">
      <c r="A25" s="10"/>
      <c r="B25" s="2"/>
      <c r="C25" s="166"/>
      <c r="D25" s="2"/>
      <c r="E25" s="11"/>
      <c r="F25" s="11"/>
      <c r="G25" s="11"/>
      <c r="H25" s="2"/>
      <c r="I25" s="45"/>
    </row>
    <row r="26" spans="1:9" ht="20.25" x14ac:dyDescent="0.2">
      <c r="A26" s="107"/>
      <c r="B26" s="69"/>
      <c r="C26" s="167"/>
      <c r="D26" s="69"/>
      <c r="E26" s="77" t="s">
        <v>223</v>
      </c>
      <c r="F26" s="69"/>
      <c r="G26" s="69"/>
      <c r="H26" s="69"/>
      <c r="I26" s="97"/>
    </row>
    <row r="27" spans="1:9" x14ac:dyDescent="0.2">
      <c r="A27" s="108" t="s">
        <v>91</v>
      </c>
      <c r="B27" s="82"/>
      <c r="C27" s="168"/>
      <c r="D27" s="87" t="s">
        <v>92</v>
      </c>
      <c r="E27" s="82"/>
      <c r="F27" s="71"/>
      <c r="G27" s="70" t="s">
        <v>90</v>
      </c>
      <c r="H27" s="76"/>
      <c r="I27" s="109"/>
    </row>
    <row r="28" spans="1:9" x14ac:dyDescent="0.2">
      <c r="A28" s="110"/>
      <c r="B28" s="78"/>
      <c r="C28" s="169"/>
      <c r="D28" s="79"/>
      <c r="E28" s="78"/>
      <c r="F28" s="72"/>
      <c r="G28" s="79"/>
      <c r="H28" s="78"/>
      <c r="I28" s="111"/>
    </row>
    <row r="29" spans="1:9" x14ac:dyDescent="0.2">
      <c r="A29" s="105" t="s">
        <v>33</v>
      </c>
      <c r="B29" s="83"/>
      <c r="C29" s="170"/>
      <c r="D29" s="83"/>
      <c r="E29" s="83"/>
      <c r="F29" s="83"/>
      <c r="G29" s="83"/>
      <c r="H29" s="83"/>
      <c r="I29" s="112"/>
    </row>
    <row r="30" spans="1:9" x14ac:dyDescent="0.2">
      <c r="A30" s="101"/>
      <c r="B30" s="78"/>
      <c r="C30" s="171"/>
      <c r="D30" s="78"/>
      <c r="E30" s="78"/>
      <c r="F30" s="78"/>
      <c r="G30" s="78"/>
      <c r="H30" s="78"/>
      <c r="I30" s="111"/>
    </row>
    <row r="31" spans="1:9" ht="20.25" x14ac:dyDescent="0.2">
      <c r="A31" s="113"/>
      <c r="B31" s="75"/>
      <c r="C31" s="172"/>
      <c r="D31" s="75"/>
      <c r="E31" s="91" t="s">
        <v>93</v>
      </c>
      <c r="F31" s="75"/>
      <c r="G31" s="75"/>
      <c r="H31" s="75"/>
      <c r="I31" s="114"/>
    </row>
    <row r="32" spans="1:9" x14ac:dyDescent="0.2">
      <c r="A32" s="115" t="s">
        <v>65</v>
      </c>
      <c r="B32" s="68"/>
      <c r="C32" s="173" t="s">
        <v>66</v>
      </c>
      <c r="D32" s="68"/>
      <c r="E32" s="67" t="s">
        <v>69</v>
      </c>
      <c r="F32" s="80"/>
      <c r="G32" s="80"/>
      <c r="H32" s="80"/>
      <c r="I32" s="99"/>
    </row>
    <row r="33" spans="1:9" x14ac:dyDescent="0.2">
      <c r="A33" s="115" t="s">
        <v>33</v>
      </c>
      <c r="B33" s="80"/>
      <c r="C33" s="174"/>
      <c r="D33" s="80"/>
      <c r="E33" s="80"/>
      <c r="F33" s="80"/>
      <c r="G33" s="80"/>
      <c r="H33" s="80"/>
      <c r="I33" s="99"/>
    </row>
    <row r="34" spans="1:9" ht="20.25" x14ac:dyDescent="0.3">
      <c r="A34" s="61"/>
      <c r="B34" s="69"/>
      <c r="C34" s="167"/>
      <c r="D34" s="69"/>
      <c r="E34" s="81" t="s">
        <v>94</v>
      </c>
      <c r="F34" s="69"/>
      <c r="G34" s="69"/>
      <c r="H34" s="69"/>
      <c r="I34" s="97"/>
    </row>
    <row r="35" spans="1:9" x14ac:dyDescent="0.2">
      <c r="A35" s="115" t="s">
        <v>95</v>
      </c>
      <c r="B35" s="80"/>
      <c r="C35" s="174"/>
      <c r="D35" s="68"/>
      <c r="E35" s="67" t="s">
        <v>96</v>
      </c>
      <c r="F35" s="80"/>
      <c r="G35" s="68"/>
      <c r="H35" s="67" t="s">
        <v>97</v>
      </c>
      <c r="I35" s="99"/>
    </row>
    <row r="36" spans="1:9" x14ac:dyDescent="0.2">
      <c r="A36" s="100" t="s">
        <v>33</v>
      </c>
      <c r="B36" s="82"/>
      <c r="C36" s="175"/>
      <c r="D36" s="82"/>
      <c r="E36" s="82"/>
      <c r="F36" s="82"/>
      <c r="G36" s="82"/>
      <c r="H36" s="82"/>
      <c r="I36" s="116"/>
    </row>
    <row r="37" spans="1:9" x14ac:dyDescent="0.2">
      <c r="A37" s="105"/>
      <c r="B37" s="83"/>
      <c r="C37" s="176"/>
      <c r="D37" s="83"/>
      <c r="E37" s="83"/>
      <c r="F37" s="83"/>
      <c r="G37" s="83"/>
      <c r="H37" s="83"/>
      <c r="I37" s="112"/>
    </row>
    <row r="38" spans="1:9" x14ac:dyDescent="0.2">
      <c r="A38" s="105"/>
      <c r="B38" s="83"/>
      <c r="C38" s="176"/>
      <c r="D38" s="83"/>
      <c r="E38" s="83"/>
      <c r="F38" s="83"/>
      <c r="G38" s="83"/>
      <c r="H38" s="83"/>
      <c r="I38" s="112"/>
    </row>
    <row r="39" spans="1:9" x14ac:dyDescent="0.2">
      <c r="A39" s="105"/>
      <c r="B39" s="83"/>
      <c r="C39" s="176"/>
      <c r="D39" s="83"/>
      <c r="E39" s="83"/>
      <c r="F39" s="83"/>
      <c r="G39" s="83"/>
      <c r="H39" s="83"/>
      <c r="I39" s="112"/>
    </row>
    <row r="40" spans="1:9" x14ac:dyDescent="0.2">
      <c r="A40" s="105"/>
      <c r="B40" s="83"/>
      <c r="C40" s="176"/>
      <c r="D40" s="83"/>
      <c r="E40" s="83"/>
      <c r="F40" s="83"/>
      <c r="G40" s="83"/>
      <c r="H40" s="83"/>
      <c r="I40" s="112"/>
    </row>
    <row r="41" spans="1:9" x14ac:dyDescent="0.2">
      <c r="A41" s="101"/>
      <c r="B41" s="78"/>
      <c r="C41" s="171"/>
      <c r="D41" s="78"/>
      <c r="E41" s="78"/>
      <c r="F41" s="78"/>
      <c r="G41" s="78"/>
      <c r="H41" s="78"/>
      <c r="I41" s="111"/>
    </row>
    <row r="42" spans="1:9" ht="20.25" x14ac:dyDescent="0.2">
      <c r="A42" s="61"/>
      <c r="B42" s="69"/>
      <c r="C42" s="167"/>
      <c r="D42" s="69"/>
      <c r="E42" s="77" t="s">
        <v>98</v>
      </c>
      <c r="F42" s="69"/>
      <c r="G42" s="69"/>
      <c r="H42" s="69"/>
      <c r="I42" s="97"/>
    </row>
    <row r="43" spans="1:9" x14ac:dyDescent="0.2">
      <c r="A43" s="115" t="s">
        <v>99</v>
      </c>
      <c r="B43" s="80"/>
      <c r="C43" s="177"/>
      <c r="D43" s="67"/>
      <c r="E43" s="80"/>
      <c r="F43" s="80"/>
      <c r="G43" s="67" t="s">
        <v>97</v>
      </c>
      <c r="H43" s="11"/>
      <c r="I43" s="99"/>
    </row>
    <row r="44" spans="1:9" x14ac:dyDescent="0.2">
      <c r="A44" s="100" t="s">
        <v>100</v>
      </c>
      <c r="B44" s="82"/>
      <c r="C44" s="175"/>
      <c r="D44" s="82"/>
      <c r="E44" s="82"/>
      <c r="F44" s="82"/>
      <c r="G44" s="82"/>
      <c r="H44" s="82"/>
      <c r="I44" s="116"/>
    </row>
    <row r="45" spans="1:9" x14ac:dyDescent="0.2">
      <c r="A45" s="105"/>
      <c r="B45" s="83"/>
      <c r="C45" s="176"/>
      <c r="D45" s="83"/>
      <c r="E45" s="83"/>
      <c r="F45" s="83"/>
      <c r="G45" s="83"/>
      <c r="H45" s="83"/>
      <c r="I45" s="112"/>
    </row>
    <row r="46" spans="1:9" x14ac:dyDescent="0.2">
      <c r="A46" s="105"/>
      <c r="B46" s="83"/>
      <c r="C46" s="176"/>
      <c r="D46" s="83"/>
      <c r="E46" s="83"/>
      <c r="F46" s="83"/>
      <c r="G46" s="83"/>
      <c r="H46" s="83"/>
      <c r="I46" s="112"/>
    </row>
    <row r="47" spans="1:9" ht="13.5" thickBot="1" x14ac:dyDescent="0.25">
      <c r="A47" s="117"/>
      <c r="B47" s="118"/>
      <c r="C47" s="178"/>
      <c r="D47" s="118"/>
      <c r="E47" s="118"/>
      <c r="F47" s="118"/>
      <c r="G47" s="118"/>
      <c r="H47" s="118"/>
      <c r="I47" s="119"/>
    </row>
  </sheetData>
  <mergeCells count="4">
    <mergeCell ref="A3:B4"/>
    <mergeCell ref="E4:F4"/>
    <mergeCell ref="A23:B23"/>
    <mergeCell ref="D5:G5"/>
  </mergeCells>
  <phoneticPr fontId="0" type="noConversion"/>
  <pageMargins left="0.75" right="0.75" top="1" bottom="1" header="0.5" footer="0.5"/>
  <pageSetup orientation="portrait" horizontalDpi="360" verticalDpi="360" r:id="rId1"/>
  <headerFooter alignWithMargins="0">
    <oddHeader>&amp;A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election sqref="A1:B2"/>
    </sheetView>
  </sheetViews>
  <sheetFormatPr defaultRowHeight="12.75" x14ac:dyDescent="0.2"/>
  <cols>
    <col min="11" max="11" width="26.85546875" customWidth="1"/>
  </cols>
  <sheetData>
    <row r="1" spans="1:11" ht="22.5" x14ac:dyDescent="0.2">
      <c r="A1" s="236" t="s">
        <v>234</v>
      </c>
      <c r="B1" s="237"/>
      <c r="C1" s="120" t="s">
        <v>101</v>
      </c>
      <c r="D1" s="121" t="s">
        <v>102</v>
      </c>
      <c r="E1" s="33"/>
      <c r="F1" s="122"/>
      <c r="G1" s="121" t="s">
        <v>64</v>
      </c>
      <c r="H1" s="139"/>
      <c r="I1" s="148"/>
      <c r="J1" s="33"/>
      <c r="K1" s="5"/>
    </row>
    <row r="2" spans="1:11" x14ac:dyDescent="0.2">
      <c r="A2" s="238"/>
      <c r="B2" s="239"/>
      <c r="C2" s="58"/>
      <c r="D2" s="67" t="s">
        <v>211</v>
      </c>
      <c r="E2" s="22"/>
      <c r="F2" s="149"/>
      <c r="G2" s="67" t="s">
        <v>212</v>
      </c>
      <c r="H2" s="149"/>
      <c r="I2" s="125"/>
      <c r="J2" s="11"/>
      <c r="K2" s="9"/>
    </row>
    <row r="3" spans="1:11" s="147" customFormat="1" ht="22.5" x14ac:dyDescent="0.2">
      <c r="A3" s="140" t="s">
        <v>70</v>
      </c>
      <c r="B3" s="141" t="s">
        <v>110</v>
      </c>
      <c r="C3" s="142" t="s">
        <v>108</v>
      </c>
      <c r="D3" s="141" t="s">
        <v>109</v>
      </c>
      <c r="E3" s="142" t="s">
        <v>67</v>
      </c>
      <c r="F3" s="143" t="s">
        <v>68</v>
      </c>
      <c r="G3" s="143" t="s">
        <v>208</v>
      </c>
      <c r="H3" s="143" t="s">
        <v>209</v>
      </c>
      <c r="I3" s="144" t="s">
        <v>33</v>
      </c>
      <c r="J3" s="145"/>
      <c r="K3" s="146"/>
    </row>
    <row r="4" spans="1:11" x14ac:dyDescent="0.2">
      <c r="A4" s="25"/>
      <c r="B4" s="23"/>
      <c r="C4" s="23"/>
      <c r="D4" s="23"/>
      <c r="E4" s="23"/>
      <c r="F4" s="23"/>
      <c r="G4" s="58"/>
      <c r="H4" s="58"/>
      <c r="I4" s="240"/>
      <c r="J4" s="240"/>
      <c r="K4" s="241"/>
    </row>
    <row r="5" spans="1:11" x14ac:dyDescent="0.2">
      <c r="A5" s="25"/>
      <c r="B5" s="23"/>
      <c r="C5" s="23"/>
      <c r="D5" s="23"/>
      <c r="E5" s="23"/>
      <c r="F5" s="23"/>
      <c r="G5" s="23"/>
      <c r="H5" s="23"/>
      <c r="I5" s="234"/>
      <c r="J5" s="234"/>
      <c r="K5" s="235"/>
    </row>
    <row r="6" spans="1:11" x14ac:dyDescent="0.2">
      <c r="A6" s="25"/>
      <c r="B6" s="23"/>
      <c r="C6" s="23"/>
      <c r="D6" s="23"/>
      <c r="E6" s="23"/>
      <c r="F6" s="23"/>
      <c r="G6" s="23"/>
      <c r="H6" s="23"/>
      <c r="I6" s="234"/>
      <c r="J6" s="234"/>
      <c r="K6" s="235"/>
    </row>
    <row r="7" spans="1:11" x14ac:dyDescent="0.2">
      <c r="A7" s="25"/>
      <c r="B7" s="23"/>
      <c r="C7" s="23"/>
      <c r="D7" s="23"/>
      <c r="E7" s="23"/>
      <c r="F7" s="23"/>
      <c r="G7" s="23"/>
      <c r="H7" s="23"/>
      <c r="I7" s="234"/>
      <c r="J7" s="234"/>
      <c r="K7" s="235"/>
    </row>
    <row r="8" spans="1:11" x14ac:dyDescent="0.2">
      <c r="A8" s="25"/>
      <c r="B8" s="23"/>
      <c r="C8" s="23"/>
      <c r="D8" s="23"/>
      <c r="E8" s="23"/>
      <c r="F8" s="23"/>
      <c r="G8" s="23"/>
      <c r="H8" s="23"/>
      <c r="I8" s="234"/>
      <c r="J8" s="234"/>
      <c r="K8" s="235"/>
    </row>
    <row r="9" spans="1:11" x14ac:dyDescent="0.2">
      <c r="A9" s="25"/>
      <c r="B9" s="23"/>
      <c r="C9" s="23"/>
      <c r="D9" s="23"/>
      <c r="E9" s="23"/>
      <c r="F9" s="23"/>
      <c r="G9" s="23"/>
      <c r="H9" s="23"/>
      <c r="I9" s="234"/>
      <c r="J9" s="234"/>
      <c r="K9" s="235"/>
    </row>
    <row r="10" spans="1:11" x14ac:dyDescent="0.2">
      <c r="A10" s="25"/>
      <c r="B10" s="23"/>
      <c r="C10" s="23"/>
      <c r="D10" s="23"/>
      <c r="E10" s="23"/>
      <c r="F10" s="23"/>
      <c r="G10" s="23"/>
      <c r="H10" s="23"/>
      <c r="I10" s="234"/>
      <c r="J10" s="234"/>
      <c r="K10" s="235"/>
    </row>
    <row r="11" spans="1:11" x14ac:dyDescent="0.2">
      <c r="A11" s="25"/>
      <c r="B11" s="23"/>
      <c r="C11" s="23"/>
      <c r="D11" s="23"/>
      <c r="E11" s="23"/>
      <c r="F11" s="23"/>
      <c r="G11" s="23"/>
      <c r="H11" s="23"/>
      <c r="I11" s="234"/>
      <c r="J11" s="234"/>
      <c r="K11" s="235"/>
    </row>
    <row r="12" spans="1:11" x14ac:dyDescent="0.2">
      <c r="A12" s="25"/>
      <c r="B12" s="23"/>
      <c r="C12" s="23"/>
      <c r="D12" s="23"/>
      <c r="E12" s="23"/>
      <c r="F12" s="23"/>
      <c r="G12" s="23"/>
      <c r="H12" s="23"/>
      <c r="I12" s="234"/>
      <c r="J12" s="234"/>
      <c r="K12" s="235"/>
    </row>
    <row r="13" spans="1:11" x14ac:dyDescent="0.2">
      <c r="A13" s="25"/>
      <c r="B13" s="23"/>
      <c r="C13" s="23"/>
      <c r="D13" s="23"/>
      <c r="E13" s="23"/>
      <c r="F13" s="23"/>
      <c r="G13" s="23"/>
      <c r="H13" s="23"/>
      <c r="I13" s="234"/>
      <c r="J13" s="234"/>
      <c r="K13" s="235"/>
    </row>
    <row r="14" spans="1:11" x14ac:dyDescent="0.2">
      <c r="A14" s="25"/>
      <c r="B14" s="23"/>
      <c r="C14" s="23"/>
      <c r="D14" s="23"/>
      <c r="E14" s="23"/>
      <c r="F14" s="23"/>
      <c r="G14" s="23"/>
      <c r="H14" s="23"/>
      <c r="I14" s="234"/>
      <c r="J14" s="234"/>
      <c r="K14" s="235"/>
    </row>
    <row r="15" spans="1:11" x14ac:dyDescent="0.2">
      <c r="A15" s="25"/>
      <c r="B15" s="23"/>
      <c r="C15" s="23"/>
      <c r="D15" s="23"/>
      <c r="E15" s="23"/>
      <c r="F15" s="23"/>
      <c r="G15" s="23"/>
      <c r="H15" s="23"/>
      <c r="I15" s="234"/>
      <c r="J15" s="234"/>
      <c r="K15" s="235"/>
    </row>
    <row r="16" spans="1:11" x14ac:dyDescent="0.2">
      <c r="A16" s="25"/>
      <c r="B16" s="23"/>
      <c r="C16" s="23"/>
      <c r="D16" s="23"/>
      <c r="E16" s="23"/>
      <c r="F16" s="23"/>
      <c r="G16" s="23"/>
      <c r="H16" s="23"/>
      <c r="I16" s="234"/>
      <c r="J16" s="234"/>
      <c r="K16" s="235"/>
    </row>
    <row r="17" spans="1:11" x14ac:dyDescent="0.2">
      <c r="A17" s="25"/>
      <c r="B17" s="23"/>
      <c r="C17" s="23"/>
      <c r="D17" s="23"/>
      <c r="E17" s="23"/>
      <c r="F17" s="23"/>
      <c r="G17" s="23"/>
      <c r="H17" s="23"/>
      <c r="I17" s="234"/>
      <c r="J17" s="234"/>
      <c r="K17" s="235"/>
    </row>
    <row r="18" spans="1:11" x14ac:dyDescent="0.2">
      <c r="A18" s="25"/>
      <c r="B18" s="23"/>
      <c r="C18" s="23"/>
      <c r="D18" s="23"/>
      <c r="E18" s="23"/>
      <c r="F18" s="23"/>
      <c r="G18" s="23"/>
      <c r="H18" s="23"/>
      <c r="I18" s="234"/>
      <c r="J18" s="234"/>
      <c r="K18" s="235"/>
    </row>
    <row r="19" spans="1:11" x14ac:dyDescent="0.2">
      <c r="A19" s="25"/>
      <c r="B19" s="23"/>
      <c r="C19" s="23"/>
      <c r="D19" s="23"/>
      <c r="E19" s="23"/>
      <c r="F19" s="23"/>
      <c r="G19" s="23"/>
      <c r="H19" s="23"/>
      <c r="I19" s="234"/>
      <c r="J19" s="234"/>
      <c r="K19" s="235"/>
    </row>
    <row r="20" spans="1:11" x14ac:dyDescent="0.2">
      <c r="A20" s="25"/>
      <c r="B20" s="23"/>
      <c r="C20" s="23"/>
      <c r="D20" s="23"/>
      <c r="E20" s="23"/>
      <c r="F20" s="23"/>
      <c r="G20" s="23"/>
      <c r="H20" s="23"/>
      <c r="I20" s="234"/>
      <c r="J20" s="234"/>
      <c r="K20" s="235"/>
    </row>
    <row r="21" spans="1:11" x14ac:dyDescent="0.2">
      <c r="A21" s="25"/>
      <c r="B21" s="23"/>
      <c r="C21" s="23"/>
      <c r="D21" s="23"/>
      <c r="E21" s="23"/>
      <c r="F21" s="23"/>
      <c r="G21" s="23"/>
      <c r="H21" s="23"/>
      <c r="I21" s="234"/>
      <c r="J21" s="234"/>
      <c r="K21" s="235"/>
    </row>
    <row r="22" spans="1:11" x14ac:dyDescent="0.2">
      <c r="A22" s="25"/>
      <c r="B22" s="23"/>
      <c r="C22" s="23"/>
      <c r="D22" s="23"/>
      <c r="E22" s="23"/>
      <c r="F22" s="23"/>
      <c r="G22" s="23"/>
      <c r="H22" s="23"/>
      <c r="I22" s="234"/>
      <c r="J22" s="234"/>
      <c r="K22" s="235"/>
    </row>
    <row r="23" spans="1:11" x14ac:dyDescent="0.2">
      <c r="A23" s="25"/>
      <c r="B23" s="23"/>
      <c r="C23" s="23"/>
      <c r="D23" s="23"/>
      <c r="E23" s="23"/>
      <c r="F23" s="23"/>
      <c r="G23" s="23"/>
      <c r="H23" s="23"/>
      <c r="I23" s="234"/>
      <c r="J23" s="234"/>
      <c r="K23" s="235"/>
    </row>
    <row r="24" spans="1:11" x14ac:dyDescent="0.2">
      <c r="A24" s="25"/>
      <c r="B24" s="23"/>
      <c r="C24" s="23"/>
      <c r="D24" s="23"/>
      <c r="E24" s="23"/>
      <c r="F24" s="23"/>
      <c r="G24" s="23"/>
      <c r="H24" s="23"/>
      <c r="I24" s="234"/>
      <c r="J24" s="234"/>
      <c r="K24" s="235"/>
    </row>
    <row r="25" spans="1:11" x14ac:dyDescent="0.2">
      <c r="A25" s="25"/>
      <c r="B25" s="23"/>
      <c r="C25" s="23"/>
      <c r="D25" s="23"/>
      <c r="E25" s="23"/>
      <c r="F25" s="23"/>
      <c r="G25" s="23"/>
      <c r="H25" s="23"/>
      <c r="I25" s="234"/>
      <c r="J25" s="234"/>
      <c r="K25" s="235"/>
    </row>
    <row r="26" spans="1:11" x14ac:dyDescent="0.2">
      <c r="A26" s="25"/>
      <c r="B26" s="23"/>
      <c r="C26" s="23"/>
      <c r="D26" s="23"/>
      <c r="E26" s="23"/>
      <c r="F26" s="23"/>
      <c r="G26" s="23"/>
      <c r="H26" s="23"/>
      <c r="I26" s="234"/>
      <c r="J26" s="234"/>
      <c r="K26" s="235"/>
    </row>
    <row r="27" spans="1:11" x14ac:dyDescent="0.2">
      <c r="A27" s="25"/>
      <c r="B27" s="23"/>
      <c r="C27" s="23"/>
      <c r="D27" s="23"/>
      <c r="E27" s="23"/>
      <c r="F27" s="23"/>
      <c r="G27" s="23"/>
      <c r="H27" s="23"/>
      <c r="I27" s="234"/>
      <c r="J27" s="234"/>
      <c r="K27" s="235"/>
    </row>
    <row r="28" spans="1:11" x14ac:dyDescent="0.2">
      <c r="A28" s="25"/>
      <c r="B28" s="23"/>
      <c r="C28" s="23"/>
      <c r="D28" s="23"/>
      <c r="E28" s="23"/>
      <c r="F28" s="23"/>
      <c r="G28" s="23"/>
      <c r="H28" s="23"/>
      <c r="I28" s="234"/>
      <c r="J28" s="234"/>
      <c r="K28" s="235"/>
    </row>
    <row r="29" spans="1:11" x14ac:dyDescent="0.2">
      <c r="A29" s="25"/>
      <c r="B29" s="23"/>
      <c r="C29" s="23"/>
      <c r="D29" s="23"/>
      <c r="E29" s="23"/>
      <c r="F29" s="23"/>
      <c r="G29" s="23"/>
      <c r="H29" s="23"/>
      <c r="I29" s="234"/>
      <c r="J29" s="234"/>
      <c r="K29" s="235"/>
    </row>
    <row r="30" spans="1:11" x14ac:dyDescent="0.2">
      <c r="A30" s="25"/>
      <c r="B30" s="23"/>
      <c r="C30" s="23"/>
      <c r="D30" s="23"/>
      <c r="E30" s="23"/>
      <c r="F30" s="23"/>
      <c r="G30" s="23"/>
      <c r="H30" s="23"/>
      <c r="I30" s="234"/>
      <c r="J30" s="234"/>
      <c r="K30" s="235"/>
    </row>
    <row r="31" spans="1:11" x14ac:dyDescent="0.2">
      <c r="A31" s="25"/>
      <c r="B31" s="23"/>
      <c r="C31" s="23"/>
      <c r="D31" s="23"/>
      <c r="E31" s="23"/>
      <c r="F31" s="23"/>
      <c r="G31" s="23"/>
      <c r="H31" s="23"/>
      <c r="I31" s="234"/>
      <c r="J31" s="234"/>
      <c r="K31" s="235"/>
    </row>
    <row r="32" spans="1:11" x14ac:dyDescent="0.2">
      <c r="A32" s="25"/>
      <c r="B32" s="23"/>
      <c r="C32" s="23"/>
      <c r="D32" s="23"/>
      <c r="E32" s="23"/>
      <c r="F32" s="23"/>
      <c r="G32" s="23"/>
      <c r="H32" s="23"/>
      <c r="I32" s="234"/>
      <c r="J32" s="234"/>
      <c r="K32" s="235"/>
    </row>
    <row r="33" spans="1:11" x14ac:dyDescent="0.2">
      <c r="A33" s="25"/>
      <c r="B33" s="23"/>
      <c r="C33" s="23"/>
      <c r="D33" s="23"/>
      <c r="E33" s="23"/>
      <c r="F33" s="23"/>
      <c r="G33" s="23"/>
      <c r="H33" s="23"/>
      <c r="I33" s="234"/>
      <c r="J33" s="234"/>
      <c r="K33" s="235"/>
    </row>
    <row r="34" spans="1:11" ht="13.5" thickBot="1" x14ac:dyDescent="0.25">
      <c r="A34" s="123"/>
      <c r="B34" s="124"/>
      <c r="C34" s="124"/>
      <c r="D34" s="124"/>
      <c r="E34" s="124"/>
      <c r="F34" s="124"/>
      <c r="G34" s="124"/>
      <c r="H34" s="124"/>
      <c r="I34" s="242"/>
      <c r="J34" s="242"/>
      <c r="K34" s="243"/>
    </row>
  </sheetData>
  <mergeCells count="32">
    <mergeCell ref="I33:K33"/>
    <mergeCell ref="I34:K34"/>
    <mergeCell ref="I27:K27"/>
    <mergeCell ref="I28:K28"/>
    <mergeCell ref="I29:K29"/>
    <mergeCell ref="I30:K30"/>
    <mergeCell ref="I31:K31"/>
    <mergeCell ref="I32:K32"/>
    <mergeCell ref="I26:K26"/>
    <mergeCell ref="I23:K23"/>
    <mergeCell ref="I24:K24"/>
    <mergeCell ref="I11:K11"/>
    <mergeCell ref="I12:K12"/>
    <mergeCell ref="I13:K13"/>
    <mergeCell ref="I14:K14"/>
    <mergeCell ref="I15:K15"/>
    <mergeCell ref="I16:K16"/>
    <mergeCell ref="I17:K17"/>
    <mergeCell ref="I18:K18"/>
    <mergeCell ref="I19:K19"/>
    <mergeCell ref="I20:K20"/>
    <mergeCell ref="I21:K21"/>
    <mergeCell ref="I22:K22"/>
    <mergeCell ref="I25:K25"/>
    <mergeCell ref="I9:K9"/>
    <mergeCell ref="I10:K10"/>
    <mergeCell ref="A1:B2"/>
    <mergeCell ref="I4:K4"/>
    <mergeCell ref="I5:K5"/>
    <mergeCell ref="I6:K6"/>
    <mergeCell ref="I7:K7"/>
    <mergeCell ref="I8:K8"/>
  </mergeCells>
  <phoneticPr fontId="0" type="noConversion"/>
  <pageMargins left="0.75" right="0.75" top="1" bottom="1" header="0.5" footer="0.5"/>
  <pageSetup orientation="landscape" horizontalDpi="360" verticalDpi="360" r:id="rId1"/>
  <headerFooter alignWithMargins="0">
    <oddHeader>&amp;A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9"/>
  <sheetViews>
    <sheetView workbookViewId="0"/>
  </sheetViews>
  <sheetFormatPr defaultRowHeight="12.75" x14ac:dyDescent="0.2"/>
  <sheetData>
    <row r="2" spans="1:9" x14ac:dyDescent="0.2">
      <c r="A2" t="s">
        <v>42</v>
      </c>
      <c r="B2" s="2"/>
      <c r="C2" s="2"/>
      <c r="D2" s="2"/>
      <c r="G2" t="s">
        <v>41</v>
      </c>
      <c r="H2" s="2"/>
      <c r="I2" s="2"/>
    </row>
    <row r="3" spans="1:9" x14ac:dyDescent="0.2">
      <c r="A3" t="s">
        <v>45</v>
      </c>
      <c r="B3" s="22"/>
      <c r="C3" s="22"/>
      <c r="D3" s="22"/>
      <c r="G3" t="s">
        <v>43</v>
      </c>
      <c r="H3" s="22"/>
      <c r="I3" s="22"/>
    </row>
    <row r="4" spans="1:9" x14ac:dyDescent="0.2">
      <c r="A4" t="s">
        <v>46</v>
      </c>
      <c r="B4" s="22"/>
      <c r="C4" s="22"/>
      <c r="D4" s="22"/>
      <c r="G4" t="s">
        <v>44</v>
      </c>
      <c r="H4" s="22"/>
      <c r="I4" s="22"/>
    </row>
    <row r="6" spans="1:9" x14ac:dyDescent="0.2">
      <c r="A6" t="s">
        <v>47</v>
      </c>
      <c r="B6" s="11" t="s">
        <v>49</v>
      </c>
    </row>
    <row r="7" spans="1:9" x14ac:dyDescent="0.2">
      <c r="A7" t="s">
        <v>48</v>
      </c>
      <c r="B7" s="11" t="s">
        <v>49</v>
      </c>
    </row>
    <row r="8" spans="1:9" ht="13.5" thickBot="1" x14ac:dyDescent="0.25"/>
    <row r="9" spans="1:9" x14ac:dyDescent="0.2">
      <c r="A9" s="31" t="s">
        <v>145</v>
      </c>
      <c r="B9" s="33"/>
      <c r="C9" s="33"/>
      <c r="D9" s="33"/>
      <c r="E9" s="33"/>
      <c r="F9" s="33"/>
      <c r="G9" s="33"/>
      <c r="H9" s="33"/>
      <c r="I9" s="5"/>
    </row>
    <row r="10" spans="1:9" x14ac:dyDescent="0.2">
      <c r="A10" s="244"/>
      <c r="B10" s="245"/>
      <c r="C10" s="245"/>
      <c r="D10" s="245"/>
      <c r="E10" s="245"/>
      <c r="F10" s="245"/>
      <c r="G10" s="245"/>
      <c r="H10" s="245"/>
      <c r="I10" s="246"/>
    </row>
    <row r="11" spans="1:9" x14ac:dyDescent="0.2">
      <c r="A11" s="244"/>
      <c r="B11" s="245"/>
      <c r="C11" s="245"/>
      <c r="D11" s="245"/>
      <c r="E11" s="245"/>
      <c r="F11" s="245"/>
      <c r="G11" s="245"/>
      <c r="H11" s="245"/>
      <c r="I11" s="246"/>
    </row>
    <row r="12" spans="1:9" x14ac:dyDescent="0.2">
      <c r="A12" s="244"/>
      <c r="B12" s="245"/>
      <c r="C12" s="245"/>
      <c r="D12" s="245"/>
      <c r="E12" s="245"/>
      <c r="F12" s="245"/>
      <c r="G12" s="245"/>
      <c r="H12" s="245"/>
      <c r="I12" s="246"/>
    </row>
    <row r="13" spans="1:9" x14ac:dyDescent="0.2">
      <c r="A13" s="244"/>
      <c r="B13" s="245"/>
      <c r="C13" s="245"/>
      <c r="D13" s="245"/>
      <c r="E13" s="245"/>
      <c r="F13" s="245"/>
      <c r="G13" s="245"/>
      <c r="H13" s="245"/>
      <c r="I13" s="246"/>
    </row>
    <row r="14" spans="1:9" x14ac:dyDescent="0.2">
      <c r="A14" s="244"/>
      <c r="B14" s="245"/>
      <c r="C14" s="245"/>
      <c r="D14" s="245"/>
      <c r="E14" s="245"/>
      <c r="F14" s="245"/>
      <c r="G14" s="245"/>
      <c r="H14" s="245"/>
      <c r="I14" s="246"/>
    </row>
    <row r="15" spans="1:9" x14ac:dyDescent="0.2">
      <c r="A15" s="244"/>
      <c r="B15" s="245"/>
      <c r="C15" s="245"/>
      <c r="D15" s="245"/>
      <c r="E15" s="245"/>
      <c r="F15" s="245"/>
      <c r="G15" s="245"/>
      <c r="H15" s="245"/>
      <c r="I15" s="246"/>
    </row>
    <row r="16" spans="1:9" x14ac:dyDescent="0.2">
      <c r="A16" s="244"/>
      <c r="B16" s="245"/>
      <c r="C16" s="245"/>
      <c r="D16" s="245"/>
      <c r="E16" s="245"/>
      <c r="F16" s="245"/>
      <c r="G16" s="245"/>
      <c r="H16" s="245"/>
      <c r="I16" s="246"/>
    </row>
    <row r="17" spans="1:9" ht="13.5" thickBot="1" x14ac:dyDescent="0.25">
      <c r="A17" s="247"/>
      <c r="B17" s="248"/>
      <c r="C17" s="248"/>
      <c r="D17" s="248"/>
      <c r="E17" s="248"/>
      <c r="F17" s="248"/>
      <c r="G17" s="248"/>
      <c r="H17" s="248"/>
      <c r="I17" s="249"/>
    </row>
    <row r="18" spans="1:9" ht="13.5" thickBot="1" x14ac:dyDescent="0.25"/>
    <row r="19" spans="1:9" x14ac:dyDescent="0.2">
      <c r="A19" s="31" t="s">
        <v>50</v>
      </c>
      <c r="B19" s="33"/>
      <c r="C19" s="33"/>
      <c r="D19" s="33"/>
      <c r="E19" s="33"/>
      <c r="F19" s="33"/>
      <c r="G19" s="33"/>
      <c r="H19" s="33"/>
      <c r="I19" s="5"/>
    </row>
    <row r="20" spans="1:9" x14ac:dyDescent="0.2">
      <c r="A20" s="244"/>
      <c r="B20" s="245"/>
      <c r="C20" s="245"/>
      <c r="D20" s="245"/>
      <c r="E20" s="245"/>
      <c r="F20" s="245"/>
      <c r="G20" s="245"/>
      <c r="H20" s="245"/>
      <c r="I20" s="246"/>
    </row>
    <row r="21" spans="1:9" x14ac:dyDescent="0.2">
      <c r="A21" s="244"/>
      <c r="B21" s="245"/>
      <c r="C21" s="245"/>
      <c r="D21" s="245"/>
      <c r="E21" s="245"/>
      <c r="F21" s="245"/>
      <c r="G21" s="245"/>
      <c r="H21" s="245"/>
      <c r="I21" s="246"/>
    </row>
    <row r="22" spans="1:9" x14ac:dyDescent="0.2">
      <c r="A22" s="244"/>
      <c r="B22" s="245"/>
      <c r="C22" s="245"/>
      <c r="D22" s="245"/>
      <c r="E22" s="245"/>
      <c r="F22" s="245"/>
      <c r="G22" s="245"/>
      <c r="H22" s="245"/>
      <c r="I22" s="246"/>
    </row>
    <row r="23" spans="1:9" x14ac:dyDescent="0.2">
      <c r="A23" s="244"/>
      <c r="B23" s="245"/>
      <c r="C23" s="245"/>
      <c r="D23" s="245"/>
      <c r="E23" s="245"/>
      <c r="F23" s="245"/>
      <c r="G23" s="245"/>
      <c r="H23" s="245"/>
      <c r="I23" s="246"/>
    </row>
    <row r="24" spans="1:9" x14ac:dyDescent="0.2">
      <c r="A24" s="244"/>
      <c r="B24" s="245"/>
      <c r="C24" s="245"/>
      <c r="D24" s="245"/>
      <c r="E24" s="245"/>
      <c r="F24" s="245"/>
      <c r="G24" s="245"/>
      <c r="H24" s="245"/>
      <c r="I24" s="246"/>
    </row>
    <row r="25" spans="1:9" x14ac:dyDescent="0.2">
      <c r="A25" s="244"/>
      <c r="B25" s="245"/>
      <c r="C25" s="245"/>
      <c r="D25" s="245"/>
      <c r="E25" s="245"/>
      <c r="F25" s="245"/>
      <c r="G25" s="245"/>
      <c r="H25" s="245"/>
      <c r="I25" s="246"/>
    </row>
    <row r="26" spans="1:9" x14ac:dyDescent="0.2">
      <c r="A26" s="244"/>
      <c r="B26" s="245"/>
      <c r="C26" s="245"/>
      <c r="D26" s="245"/>
      <c r="E26" s="245"/>
      <c r="F26" s="245"/>
      <c r="G26" s="245"/>
      <c r="H26" s="245"/>
      <c r="I26" s="246"/>
    </row>
    <row r="27" spans="1:9" x14ac:dyDescent="0.2">
      <c r="A27" s="244"/>
      <c r="B27" s="245"/>
      <c r="C27" s="245"/>
      <c r="D27" s="245"/>
      <c r="E27" s="245"/>
      <c r="F27" s="245"/>
      <c r="G27" s="245"/>
      <c r="H27" s="245"/>
      <c r="I27" s="246"/>
    </row>
    <row r="28" spans="1:9" x14ac:dyDescent="0.2">
      <c r="A28" s="244"/>
      <c r="B28" s="245"/>
      <c r="C28" s="245"/>
      <c r="D28" s="245"/>
      <c r="E28" s="245"/>
      <c r="F28" s="245"/>
      <c r="G28" s="245"/>
      <c r="H28" s="245"/>
      <c r="I28" s="246"/>
    </row>
    <row r="29" spans="1:9" x14ac:dyDescent="0.2">
      <c r="A29" s="244"/>
      <c r="B29" s="245"/>
      <c r="C29" s="245"/>
      <c r="D29" s="245"/>
      <c r="E29" s="245"/>
      <c r="F29" s="245"/>
      <c r="G29" s="245"/>
      <c r="H29" s="245"/>
      <c r="I29" s="246"/>
    </row>
    <row r="30" spans="1:9" ht="13.5" thickBot="1" x14ac:dyDescent="0.25">
      <c r="A30" s="247"/>
      <c r="B30" s="248"/>
      <c r="C30" s="248"/>
      <c r="D30" s="248"/>
      <c r="E30" s="248"/>
      <c r="F30" s="248"/>
      <c r="G30" s="248"/>
      <c r="H30" s="248"/>
      <c r="I30" s="249"/>
    </row>
    <row r="31" spans="1:9" ht="13.5" thickBot="1" x14ac:dyDescent="0.25">
      <c r="A31" s="7"/>
      <c r="B31" s="7"/>
      <c r="C31" s="7"/>
      <c r="D31" s="7"/>
      <c r="E31" s="7"/>
      <c r="F31" s="7"/>
      <c r="G31" s="7"/>
      <c r="H31" s="7"/>
      <c r="I31" s="7"/>
    </row>
    <row r="32" spans="1:9" x14ac:dyDescent="0.2">
      <c r="A32" s="31" t="s">
        <v>51</v>
      </c>
      <c r="B32" s="33"/>
      <c r="C32" s="33"/>
      <c r="D32" s="33"/>
      <c r="E32" s="33"/>
      <c r="F32" s="33"/>
      <c r="G32" s="33"/>
      <c r="H32" s="33"/>
      <c r="I32" s="5"/>
    </row>
    <row r="33" spans="1:9" x14ac:dyDescent="0.2">
      <c r="A33" s="244"/>
      <c r="B33" s="245"/>
      <c r="C33" s="245"/>
      <c r="D33" s="245"/>
      <c r="E33" s="245"/>
      <c r="F33" s="245"/>
      <c r="G33" s="245"/>
      <c r="H33" s="245"/>
      <c r="I33" s="246"/>
    </row>
    <row r="34" spans="1:9" x14ac:dyDescent="0.2">
      <c r="A34" s="244"/>
      <c r="B34" s="245"/>
      <c r="C34" s="245"/>
      <c r="D34" s="245"/>
      <c r="E34" s="245"/>
      <c r="F34" s="245"/>
      <c r="G34" s="245"/>
      <c r="H34" s="245"/>
      <c r="I34" s="246"/>
    </row>
    <row r="35" spans="1:9" ht="13.5" thickBot="1" x14ac:dyDescent="0.25">
      <c r="A35" s="247"/>
      <c r="B35" s="248"/>
      <c r="C35" s="248"/>
      <c r="D35" s="248"/>
      <c r="E35" s="248"/>
      <c r="F35" s="248"/>
      <c r="G35" s="248"/>
      <c r="H35" s="248"/>
      <c r="I35" s="249"/>
    </row>
    <row r="36" spans="1:9" ht="13.5" thickBot="1" x14ac:dyDescent="0.25">
      <c r="A36" s="46"/>
      <c r="B36" s="46"/>
      <c r="C36" s="46"/>
      <c r="D36" s="46"/>
      <c r="E36" s="46"/>
      <c r="F36" s="46"/>
      <c r="G36" s="46"/>
      <c r="H36" s="46"/>
      <c r="I36" s="46"/>
    </row>
    <row r="37" spans="1:9" x14ac:dyDescent="0.2">
      <c r="A37" s="31" t="s">
        <v>146</v>
      </c>
      <c r="B37" s="33"/>
      <c r="C37" s="33"/>
      <c r="D37" s="33"/>
      <c r="E37" s="33"/>
      <c r="F37" s="33"/>
      <c r="G37" s="33"/>
      <c r="H37" s="33"/>
      <c r="I37" s="5"/>
    </row>
    <row r="38" spans="1:9" x14ac:dyDescent="0.2">
      <c r="A38" s="244"/>
      <c r="B38" s="245"/>
      <c r="C38" s="245"/>
      <c r="D38" s="245"/>
      <c r="E38" s="245"/>
      <c r="F38" s="245"/>
      <c r="G38" s="245"/>
      <c r="H38" s="245"/>
      <c r="I38" s="246"/>
    </row>
    <row r="39" spans="1:9" x14ac:dyDescent="0.2">
      <c r="A39" s="244"/>
      <c r="B39" s="245"/>
      <c r="C39" s="245"/>
      <c r="D39" s="245"/>
      <c r="E39" s="245"/>
      <c r="F39" s="245"/>
      <c r="G39" s="245"/>
      <c r="H39" s="245"/>
      <c r="I39" s="246"/>
    </row>
    <row r="40" spans="1:9" x14ac:dyDescent="0.2">
      <c r="A40" s="244"/>
      <c r="B40" s="245"/>
      <c r="C40" s="245"/>
      <c r="D40" s="245"/>
      <c r="E40" s="245"/>
      <c r="F40" s="245"/>
      <c r="G40" s="245"/>
      <c r="H40" s="245"/>
      <c r="I40" s="246"/>
    </row>
    <row r="41" spans="1:9" x14ac:dyDescent="0.2">
      <c r="A41" s="244"/>
      <c r="B41" s="245"/>
      <c r="C41" s="245"/>
      <c r="D41" s="245"/>
      <c r="E41" s="245"/>
      <c r="F41" s="245"/>
      <c r="G41" s="245"/>
      <c r="H41" s="245"/>
      <c r="I41" s="246"/>
    </row>
    <row r="42" spans="1:9" ht="13.5" thickBot="1" x14ac:dyDescent="0.25">
      <c r="A42" s="247"/>
      <c r="B42" s="248"/>
      <c r="C42" s="248"/>
      <c r="D42" s="248"/>
      <c r="E42" s="248"/>
      <c r="F42" s="248"/>
      <c r="G42" s="248"/>
      <c r="H42" s="248"/>
      <c r="I42" s="249"/>
    </row>
    <row r="43" spans="1:9" ht="13.5" thickBot="1" x14ac:dyDescent="0.25">
      <c r="A43" s="1"/>
      <c r="B43" s="1"/>
      <c r="C43" s="1"/>
      <c r="D43" s="1"/>
      <c r="E43" s="1"/>
      <c r="F43" s="1"/>
      <c r="G43" s="1"/>
      <c r="H43" s="1"/>
      <c r="I43" s="1"/>
    </row>
    <row r="44" spans="1:9" x14ac:dyDescent="0.2">
      <c r="A44" s="31" t="s">
        <v>147</v>
      </c>
      <c r="B44" s="33"/>
      <c r="C44" s="33"/>
      <c r="D44" s="33"/>
      <c r="E44" s="33"/>
      <c r="F44" s="33"/>
      <c r="G44" s="33"/>
      <c r="H44" s="33"/>
      <c r="I44" s="5"/>
    </row>
    <row r="45" spans="1:9" x14ac:dyDescent="0.2">
      <c r="A45" s="244"/>
      <c r="B45" s="245"/>
      <c r="C45" s="245"/>
      <c r="D45" s="245"/>
      <c r="E45" s="245"/>
      <c r="F45" s="245"/>
      <c r="G45" s="245"/>
      <c r="H45" s="245"/>
      <c r="I45" s="246"/>
    </row>
    <row r="46" spans="1:9" x14ac:dyDescent="0.2">
      <c r="A46" s="244"/>
      <c r="B46" s="245"/>
      <c r="C46" s="245"/>
      <c r="D46" s="245"/>
      <c r="E46" s="245"/>
      <c r="F46" s="245"/>
      <c r="G46" s="245"/>
      <c r="H46" s="245"/>
      <c r="I46" s="246"/>
    </row>
    <row r="47" spans="1:9" x14ac:dyDescent="0.2">
      <c r="A47" s="244"/>
      <c r="B47" s="245"/>
      <c r="C47" s="245"/>
      <c r="D47" s="245"/>
      <c r="E47" s="245"/>
      <c r="F47" s="245"/>
      <c r="G47" s="245"/>
      <c r="H47" s="245"/>
      <c r="I47" s="246"/>
    </row>
    <row r="48" spans="1:9" x14ac:dyDescent="0.2">
      <c r="A48" s="244"/>
      <c r="B48" s="245"/>
      <c r="C48" s="245"/>
      <c r="D48" s="245"/>
      <c r="E48" s="245"/>
      <c r="F48" s="245"/>
      <c r="G48" s="245"/>
      <c r="H48" s="245"/>
      <c r="I48" s="246"/>
    </row>
    <row r="49" spans="1:9" ht="13.5" thickBot="1" x14ac:dyDescent="0.25">
      <c r="A49" s="247"/>
      <c r="B49" s="248"/>
      <c r="C49" s="248"/>
      <c r="D49" s="248"/>
      <c r="E49" s="248"/>
      <c r="F49" s="248"/>
      <c r="G49" s="248"/>
      <c r="H49" s="248"/>
      <c r="I49" s="249"/>
    </row>
  </sheetData>
  <mergeCells count="5">
    <mergeCell ref="A33:I35"/>
    <mergeCell ref="A38:I42"/>
    <mergeCell ref="A45:I49"/>
    <mergeCell ref="A10:I17"/>
    <mergeCell ref="A20:I30"/>
  </mergeCells>
  <phoneticPr fontId="0" type="noConversion"/>
  <pageMargins left="0.75" right="0.75" top="1" bottom="1" header="0.5" footer="0.5"/>
  <pageSetup orientation="portrait" horizontalDpi="360" verticalDpi="360" r:id="rId1"/>
  <headerFooter alignWithMargins="0">
    <oddHeader>&amp;A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defaultRowHeight="12.75" x14ac:dyDescent="0.2"/>
  <sheetData>
    <row r="1" spans="1:9" ht="16.5" thickBot="1" x14ac:dyDescent="0.3">
      <c r="A1" s="49" t="s">
        <v>41</v>
      </c>
      <c r="B1" s="15"/>
      <c r="C1" s="15"/>
      <c r="D1" s="11"/>
      <c r="E1" s="11"/>
    </row>
    <row r="2" spans="1:9" ht="16.5" thickBot="1" x14ac:dyDescent="0.3">
      <c r="D2" s="53"/>
      <c r="E2" s="11"/>
      <c r="F2" s="11"/>
      <c r="G2" s="11"/>
      <c r="H2" s="11"/>
    </row>
    <row r="3" spans="1:9" x14ac:dyDescent="0.2">
      <c r="A3" s="31"/>
      <c r="B3" s="33"/>
      <c r="C3" s="33"/>
      <c r="D3" s="33"/>
      <c r="E3" s="33"/>
      <c r="F3" s="33"/>
      <c r="G3" s="33"/>
      <c r="H3" s="33"/>
      <c r="I3" s="5"/>
    </row>
    <row r="4" spans="1:9" ht="15.75" x14ac:dyDescent="0.25">
      <c r="A4" s="54" t="s">
        <v>52</v>
      </c>
      <c r="B4" s="11"/>
      <c r="C4" s="11"/>
      <c r="D4" s="11"/>
      <c r="E4" s="11"/>
      <c r="F4" s="11"/>
      <c r="G4" s="11"/>
      <c r="H4" s="11"/>
      <c r="I4" s="9"/>
    </row>
    <row r="5" spans="1:9" ht="16.5" thickBot="1" x14ac:dyDescent="0.3">
      <c r="A5" s="14"/>
      <c r="B5" s="15"/>
      <c r="C5" s="15"/>
      <c r="D5" s="49"/>
      <c r="E5" s="15"/>
      <c r="F5" s="11"/>
      <c r="G5" s="11"/>
      <c r="H5" s="11"/>
      <c r="I5" s="9"/>
    </row>
    <row r="6" spans="1:9" ht="16.5" thickBot="1" x14ac:dyDescent="0.3">
      <c r="A6" s="55" t="s">
        <v>53</v>
      </c>
      <c r="B6" s="15"/>
      <c r="C6" s="15"/>
      <c r="D6" s="15"/>
      <c r="E6" s="15"/>
      <c r="F6" s="11"/>
      <c r="G6" s="11"/>
      <c r="H6" s="11"/>
      <c r="I6" s="9"/>
    </row>
    <row r="7" spans="1:9" ht="16.5" thickBot="1" x14ac:dyDescent="0.3">
      <c r="A7" s="55" t="s">
        <v>62</v>
      </c>
      <c r="B7" s="15"/>
      <c r="C7" s="15"/>
      <c r="D7" s="15"/>
      <c r="E7" s="15"/>
      <c r="F7" s="11"/>
      <c r="G7" s="11"/>
      <c r="H7" s="11"/>
      <c r="I7" s="9"/>
    </row>
    <row r="8" spans="1:9" ht="16.5" thickBot="1" x14ac:dyDescent="0.3">
      <c r="A8" s="56" t="s">
        <v>54</v>
      </c>
      <c r="B8" s="52"/>
      <c r="C8" s="52"/>
      <c r="D8" s="52"/>
      <c r="E8" s="52"/>
      <c r="F8" s="11"/>
      <c r="G8" s="11"/>
      <c r="H8" s="11"/>
      <c r="I8" s="9"/>
    </row>
    <row r="9" spans="1:9" ht="16.5" thickBot="1" x14ac:dyDescent="0.3">
      <c r="A9" s="56" t="s">
        <v>55</v>
      </c>
      <c r="B9" s="52"/>
      <c r="C9" s="52"/>
      <c r="D9" s="52"/>
      <c r="E9" s="52"/>
      <c r="F9" s="11"/>
      <c r="G9" s="11"/>
      <c r="H9" s="11"/>
      <c r="I9" s="9"/>
    </row>
    <row r="10" spans="1:9" ht="15.75" x14ac:dyDescent="0.25">
      <c r="A10" s="10"/>
      <c r="B10" s="11"/>
      <c r="C10" s="11"/>
      <c r="D10" s="53"/>
      <c r="E10" s="11"/>
      <c r="F10" s="11"/>
      <c r="G10" s="11"/>
      <c r="H10" s="11"/>
      <c r="I10" s="9"/>
    </row>
    <row r="11" spans="1:9" ht="15.75" x14ac:dyDescent="0.25">
      <c r="A11" s="10"/>
      <c r="B11" s="11"/>
      <c r="C11" s="11"/>
      <c r="D11" s="53" t="s">
        <v>57</v>
      </c>
      <c r="E11" s="11"/>
      <c r="F11" s="11"/>
      <c r="G11" s="11"/>
      <c r="H11" s="11"/>
      <c r="I11" s="9"/>
    </row>
    <row r="12" spans="1:9" ht="13.5" thickBot="1" x14ac:dyDescent="0.25">
      <c r="A12" s="10"/>
      <c r="B12" s="11"/>
      <c r="C12" s="11"/>
      <c r="D12" s="15"/>
      <c r="E12" s="15"/>
      <c r="F12" s="15"/>
      <c r="G12" s="15"/>
      <c r="H12" s="15"/>
      <c r="I12" s="16"/>
    </row>
    <row r="13" spans="1:9" ht="13.5" thickBot="1" x14ac:dyDescent="0.25">
      <c r="A13" s="10"/>
      <c r="B13" s="11"/>
      <c r="C13" s="11"/>
      <c r="D13" s="52"/>
      <c r="E13" s="52"/>
      <c r="F13" s="52"/>
      <c r="G13" s="52"/>
      <c r="H13" s="52"/>
      <c r="I13" s="57"/>
    </row>
    <row r="14" spans="1:9" ht="13.5" thickBot="1" x14ac:dyDescent="0.25">
      <c r="A14" s="10"/>
      <c r="B14" s="11"/>
      <c r="C14" s="11"/>
      <c r="D14" s="52"/>
      <c r="E14" s="52"/>
      <c r="F14" s="52"/>
      <c r="G14" s="52"/>
      <c r="H14" s="52"/>
      <c r="I14" s="57"/>
    </row>
    <row r="15" spans="1:9" ht="13.5" thickBot="1" x14ac:dyDescent="0.25">
      <c r="A15" s="10"/>
      <c r="B15" s="11"/>
      <c r="C15" s="11"/>
      <c r="D15" s="52"/>
      <c r="E15" s="52"/>
      <c r="F15" s="52"/>
      <c r="G15" s="52"/>
      <c r="H15" s="52"/>
      <c r="I15" s="57"/>
    </row>
    <row r="16" spans="1:9" ht="13.5" thickBot="1" x14ac:dyDescent="0.25">
      <c r="A16" s="10"/>
      <c r="B16" s="11"/>
      <c r="C16" s="11"/>
      <c r="D16" s="52"/>
      <c r="E16" s="52"/>
      <c r="F16" s="52"/>
      <c r="G16" s="52"/>
      <c r="H16" s="52"/>
      <c r="I16" s="57"/>
    </row>
    <row r="17" spans="1:9" ht="16.5" thickBot="1" x14ac:dyDescent="0.3">
      <c r="A17" s="10"/>
      <c r="B17" s="11"/>
      <c r="C17" s="11"/>
      <c r="D17" s="51" t="s">
        <v>56</v>
      </c>
      <c r="E17" s="52"/>
      <c r="F17" s="52"/>
      <c r="G17" s="52"/>
      <c r="H17" s="15"/>
      <c r="I17" s="16"/>
    </row>
    <row r="18" spans="1:9" ht="16.5" thickBot="1" x14ac:dyDescent="0.3">
      <c r="A18" s="10"/>
      <c r="B18" s="11"/>
      <c r="C18" s="11"/>
      <c r="D18" s="51" t="s">
        <v>63</v>
      </c>
      <c r="E18" s="52"/>
      <c r="F18" s="52"/>
      <c r="G18" s="52"/>
      <c r="H18" s="52"/>
      <c r="I18" s="57"/>
    </row>
    <row r="19" spans="1:9" ht="13.5" thickBot="1" x14ac:dyDescent="0.25">
      <c r="A19" s="14"/>
      <c r="B19" s="15"/>
      <c r="C19" s="15"/>
      <c r="D19" s="15"/>
      <c r="E19" s="15"/>
      <c r="F19" s="15"/>
      <c r="G19" s="15"/>
      <c r="H19" s="15"/>
      <c r="I19" s="16"/>
    </row>
    <row r="20" spans="1:9" x14ac:dyDescent="0.2">
      <c r="A20" s="11"/>
      <c r="B20" s="11"/>
      <c r="C20" s="11"/>
      <c r="D20" s="11"/>
      <c r="E20" s="11"/>
      <c r="F20" s="11"/>
      <c r="G20" s="11"/>
      <c r="H20" s="11"/>
      <c r="I20" s="11"/>
    </row>
    <row r="21" spans="1:9" ht="15.75" x14ac:dyDescent="0.25">
      <c r="A21" s="50" t="s">
        <v>58</v>
      </c>
    </row>
    <row r="22" spans="1:9" ht="13.5" thickBot="1" x14ac:dyDescent="0.25">
      <c r="A22" s="15"/>
      <c r="B22" s="15"/>
      <c r="C22" s="15"/>
      <c r="D22" s="15"/>
      <c r="E22" s="15"/>
      <c r="F22" s="15"/>
      <c r="G22" s="15"/>
      <c r="H22" s="15"/>
    </row>
    <row r="23" spans="1:9" ht="13.5" thickBot="1" x14ac:dyDescent="0.25">
      <c r="A23" s="52"/>
      <c r="B23" s="52"/>
      <c r="C23" s="52"/>
      <c r="D23" s="52"/>
      <c r="E23" s="52"/>
      <c r="F23" s="52"/>
      <c r="G23" s="52"/>
      <c r="H23" s="52"/>
    </row>
    <row r="24" spans="1:9" ht="13.5" thickBot="1" x14ac:dyDescent="0.25">
      <c r="A24" s="52"/>
      <c r="B24" s="52"/>
      <c r="C24" s="52"/>
      <c r="D24" s="52"/>
      <c r="E24" s="52"/>
      <c r="F24" s="52"/>
      <c r="G24" s="52"/>
      <c r="H24" s="52"/>
    </row>
    <row r="26" spans="1:9" ht="15.75" x14ac:dyDescent="0.25">
      <c r="A26" s="50" t="s">
        <v>59</v>
      </c>
    </row>
    <row r="27" spans="1:9" ht="13.5" thickBot="1" x14ac:dyDescent="0.25">
      <c r="A27" s="15"/>
      <c r="B27" s="15"/>
      <c r="C27" s="15"/>
      <c r="D27" s="15"/>
      <c r="E27" s="15"/>
      <c r="F27" s="15"/>
      <c r="G27" s="15"/>
      <c r="H27" s="15"/>
    </row>
    <row r="28" spans="1:9" ht="13.5" thickBot="1" x14ac:dyDescent="0.25">
      <c r="A28" s="52"/>
      <c r="B28" s="52"/>
      <c r="C28" s="52"/>
      <c r="D28" s="52"/>
      <c r="E28" s="52"/>
      <c r="F28" s="52"/>
      <c r="G28" s="52"/>
      <c r="H28" s="52"/>
    </row>
    <row r="29" spans="1:9" ht="13.5" thickBot="1" x14ac:dyDescent="0.25">
      <c r="A29" s="52"/>
      <c r="B29" s="52"/>
      <c r="C29" s="52"/>
      <c r="D29" s="52"/>
      <c r="E29" s="52"/>
      <c r="F29" s="52"/>
      <c r="G29" s="52"/>
      <c r="H29" s="52"/>
    </row>
    <row r="31" spans="1:9" ht="16.5" thickBot="1" x14ac:dyDescent="0.3">
      <c r="A31" s="49" t="s">
        <v>60</v>
      </c>
      <c r="B31" s="15"/>
      <c r="C31" s="15"/>
      <c r="D31" s="15"/>
      <c r="E31" s="15"/>
      <c r="F31" s="15"/>
      <c r="G31" s="15"/>
      <c r="H31" s="15"/>
    </row>
    <row r="32" spans="1:9" ht="16.5" thickBot="1" x14ac:dyDescent="0.3">
      <c r="A32" s="49" t="s">
        <v>61</v>
      </c>
      <c r="B32" s="15"/>
      <c r="C32" s="15"/>
      <c r="D32" s="15"/>
      <c r="E32" s="15"/>
      <c r="F32" s="15"/>
      <c r="G32" s="15"/>
      <c r="H32" s="15"/>
    </row>
  </sheetData>
  <phoneticPr fontId="0" type="noConversion"/>
  <pageMargins left="0.75" right="0.75" top="1" bottom="1" header="0.5" footer="0.5"/>
  <pageSetup orientation="portrait" horizontalDpi="360" verticalDpi="360" r:id="rId1"/>
  <headerFooter alignWithMargins="0">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zoomScaleNormal="100" workbookViewId="0">
      <selection sqref="A1:D1"/>
    </sheetView>
  </sheetViews>
  <sheetFormatPr defaultRowHeight="12.75" x14ac:dyDescent="0.2"/>
  <sheetData>
    <row r="1" spans="1:10" ht="12.75" customHeight="1" x14ac:dyDescent="0.25">
      <c r="A1" s="132" t="s">
        <v>259</v>
      </c>
      <c r="B1" s="132"/>
      <c r="C1" s="132"/>
      <c r="D1" s="132"/>
      <c r="E1" s="132"/>
      <c r="F1" s="132"/>
      <c r="G1" s="132"/>
      <c r="H1" s="132"/>
      <c r="I1" s="132"/>
    </row>
    <row r="2" spans="1:10" ht="12.75" customHeight="1" x14ac:dyDescent="0.25">
      <c r="A2" s="132"/>
      <c r="B2" s="132"/>
      <c r="C2" s="132"/>
      <c r="D2" s="132"/>
      <c r="E2" s="132"/>
      <c r="F2" s="132"/>
      <c r="G2" s="132"/>
      <c r="H2" s="132"/>
      <c r="I2" s="132"/>
    </row>
    <row r="3" spans="1:10" s="1" customFormat="1" ht="12.75" customHeight="1" x14ac:dyDescent="0.25">
      <c r="A3" s="192" t="s">
        <v>122</v>
      </c>
      <c r="B3" s="192"/>
      <c r="C3" s="192"/>
      <c r="D3" s="132"/>
      <c r="E3" s="132"/>
      <c r="F3" s="132"/>
      <c r="G3" s="132"/>
      <c r="H3" s="132"/>
      <c r="I3" s="132"/>
      <c r="J3"/>
    </row>
    <row r="4" spans="1:10" ht="66" customHeight="1" x14ac:dyDescent="0.25">
      <c r="A4" s="132"/>
      <c r="B4" s="188" t="s">
        <v>247</v>
      </c>
      <c r="C4" s="188"/>
      <c r="D4" s="188"/>
      <c r="E4" s="188"/>
      <c r="F4" s="188"/>
      <c r="G4" s="188"/>
      <c r="H4" s="188"/>
      <c r="I4" s="188"/>
    </row>
    <row r="5" spans="1:10" ht="6.75" customHeight="1" x14ac:dyDescent="0.25">
      <c r="A5" s="132"/>
      <c r="B5" s="181"/>
      <c r="C5" s="181"/>
      <c r="D5" s="181"/>
      <c r="E5" s="181"/>
      <c r="F5" s="181"/>
      <c r="G5" s="181"/>
      <c r="H5" s="181"/>
      <c r="I5" s="181"/>
    </row>
    <row r="6" spans="1:10" s="1" customFormat="1" ht="12.75" customHeight="1" x14ac:dyDescent="0.25">
      <c r="A6" s="192" t="s">
        <v>123</v>
      </c>
      <c r="B6" s="192"/>
      <c r="C6" s="192"/>
      <c r="D6" s="132"/>
      <c r="E6" s="132"/>
      <c r="F6" s="132"/>
      <c r="G6" s="132"/>
      <c r="H6" s="132"/>
      <c r="I6" s="132"/>
      <c r="J6"/>
    </row>
    <row r="7" spans="1:10" ht="9" customHeight="1" x14ac:dyDescent="0.25">
      <c r="A7" s="132"/>
      <c r="B7" s="181"/>
      <c r="C7" s="181"/>
      <c r="D7" s="181"/>
      <c r="E7" s="181"/>
      <c r="F7" s="181"/>
      <c r="G7" s="181"/>
      <c r="H7" s="181"/>
      <c r="I7" s="181"/>
    </row>
    <row r="8" spans="1:10" ht="12.75" customHeight="1" x14ac:dyDescent="0.25">
      <c r="A8" s="132"/>
      <c r="B8" s="190"/>
      <c r="C8" s="190"/>
      <c r="D8" s="132"/>
      <c r="E8" s="132"/>
      <c r="F8" s="132"/>
      <c r="G8" s="132"/>
      <c r="H8" s="132"/>
      <c r="I8" s="132"/>
    </row>
    <row r="9" spans="1:10" ht="6.75" customHeight="1" x14ac:dyDescent="0.25">
      <c r="A9" s="132"/>
      <c r="B9" s="181"/>
      <c r="C9" s="181"/>
      <c r="D9" s="181"/>
      <c r="E9" s="181"/>
      <c r="F9" s="181"/>
      <c r="G9" s="181"/>
      <c r="H9" s="181"/>
      <c r="I9" s="181"/>
    </row>
    <row r="10" spans="1:10" ht="12.75" customHeight="1" x14ac:dyDescent="0.25">
      <c r="A10" s="132"/>
      <c r="B10" s="190" t="s">
        <v>12</v>
      </c>
      <c r="C10" s="190"/>
      <c r="D10" s="132"/>
      <c r="E10" s="132"/>
      <c r="F10" s="132"/>
      <c r="G10" s="132"/>
      <c r="H10" s="132"/>
      <c r="I10" s="132"/>
    </row>
    <row r="11" spans="1:10" ht="49.5" customHeight="1" x14ac:dyDescent="0.25">
      <c r="A11" s="132"/>
      <c r="B11" s="132"/>
      <c r="C11" s="193" t="s">
        <v>129</v>
      </c>
      <c r="D11" s="193"/>
      <c r="E11" s="193"/>
      <c r="F11" s="193"/>
      <c r="G11" s="193"/>
      <c r="H11" s="193"/>
      <c r="I11" s="193"/>
    </row>
    <row r="12" spans="1:10" ht="6.75" customHeight="1" x14ac:dyDescent="0.25">
      <c r="A12" s="132"/>
      <c r="B12" s="181"/>
      <c r="C12" s="181"/>
      <c r="D12" s="181"/>
      <c r="E12" s="181"/>
      <c r="F12" s="181"/>
      <c r="G12" s="181"/>
      <c r="H12" s="181"/>
      <c r="I12" s="181"/>
    </row>
    <row r="13" spans="1:10" ht="12.75" customHeight="1" x14ac:dyDescent="0.25">
      <c r="A13" s="132"/>
      <c r="B13" s="132"/>
      <c r="C13" s="191" t="s">
        <v>124</v>
      </c>
      <c r="D13" s="191"/>
      <c r="E13" s="191"/>
      <c r="F13" s="132"/>
      <c r="G13" s="132"/>
      <c r="H13" s="132"/>
      <c r="I13" s="132"/>
    </row>
    <row r="14" spans="1:10" ht="110.25" customHeight="1" x14ac:dyDescent="0.25">
      <c r="A14" s="132"/>
      <c r="B14" s="132"/>
      <c r="C14" s="188" t="s">
        <v>248</v>
      </c>
      <c r="D14" s="188"/>
      <c r="E14" s="188"/>
      <c r="F14" s="188"/>
      <c r="G14" s="188"/>
      <c r="H14" s="188"/>
      <c r="I14" s="188"/>
    </row>
    <row r="15" spans="1:10" ht="6.75" customHeight="1" x14ac:dyDescent="0.25">
      <c r="A15" s="132"/>
      <c r="B15" s="181"/>
      <c r="C15" s="181"/>
      <c r="D15" s="181"/>
      <c r="E15" s="181"/>
      <c r="F15" s="181"/>
      <c r="G15" s="181"/>
      <c r="H15" s="181"/>
      <c r="I15" s="181"/>
    </row>
    <row r="16" spans="1:10" ht="8.25" customHeight="1" x14ac:dyDescent="0.25">
      <c r="A16" s="132"/>
      <c r="B16" s="181"/>
      <c r="C16" s="181"/>
      <c r="D16" s="181"/>
      <c r="E16" s="181"/>
      <c r="F16" s="181"/>
      <c r="G16" s="181"/>
      <c r="H16" s="181"/>
      <c r="I16" s="181"/>
    </row>
    <row r="17" spans="1:10" ht="11.25" customHeight="1" x14ac:dyDescent="0.25">
      <c r="A17" s="132"/>
      <c r="B17" s="181"/>
      <c r="C17" s="181"/>
      <c r="D17" s="181"/>
      <c r="E17" s="181"/>
      <c r="F17" s="181"/>
      <c r="G17" s="181"/>
      <c r="H17" s="181"/>
      <c r="I17" s="181"/>
    </row>
    <row r="18" spans="1:10" s="1" customFormat="1" ht="12.75" customHeight="1" x14ac:dyDescent="0.25">
      <c r="A18" s="132"/>
      <c r="B18" s="190" t="s">
        <v>13</v>
      </c>
      <c r="C18" s="190"/>
      <c r="D18" s="132"/>
      <c r="E18" s="132"/>
      <c r="F18" s="132"/>
      <c r="G18" s="132"/>
      <c r="H18" s="132"/>
      <c r="I18" s="132"/>
      <c r="J18"/>
    </row>
    <row r="19" spans="1:10" s="1" customFormat="1" ht="65.25" customHeight="1" x14ac:dyDescent="0.25">
      <c r="A19" s="132"/>
      <c r="B19" s="132"/>
      <c r="C19" s="193" t="s">
        <v>249</v>
      </c>
      <c r="D19" s="193"/>
      <c r="E19" s="193"/>
      <c r="F19" s="193"/>
      <c r="G19" s="193"/>
      <c r="H19" s="193"/>
      <c r="I19" s="193"/>
      <c r="J19"/>
    </row>
    <row r="20" spans="1:10" ht="6.75" customHeight="1" x14ac:dyDescent="0.25">
      <c r="A20" s="132"/>
      <c r="B20" s="181"/>
      <c r="C20" s="181"/>
      <c r="D20" s="181"/>
      <c r="E20" s="181"/>
      <c r="F20" s="181"/>
      <c r="G20" s="181"/>
      <c r="H20" s="181"/>
      <c r="I20" s="181"/>
    </row>
    <row r="21" spans="1:10" ht="12.75" customHeight="1" x14ac:dyDescent="0.25">
      <c r="A21" s="132"/>
      <c r="B21" s="132"/>
      <c r="C21" s="191" t="s">
        <v>125</v>
      </c>
      <c r="D21" s="191"/>
      <c r="E21" s="132"/>
      <c r="F21" s="132"/>
      <c r="G21" s="132"/>
      <c r="H21" s="132"/>
      <c r="I21" s="132"/>
    </row>
    <row r="22" spans="1:10" ht="64.5" customHeight="1" x14ac:dyDescent="0.25">
      <c r="A22" s="132"/>
      <c r="B22" s="132"/>
      <c r="C22" s="188" t="s">
        <v>250</v>
      </c>
      <c r="D22" s="188"/>
      <c r="E22" s="188"/>
      <c r="F22" s="188"/>
      <c r="G22" s="188"/>
      <c r="H22" s="188"/>
      <c r="I22" s="188"/>
    </row>
    <row r="23" spans="1:10" ht="6.75" customHeight="1" x14ac:dyDescent="0.25">
      <c r="A23" s="132"/>
      <c r="B23" s="181"/>
      <c r="C23" s="181"/>
      <c r="D23" s="181"/>
      <c r="E23" s="181"/>
      <c r="F23" s="181"/>
      <c r="G23" s="181"/>
      <c r="H23" s="181"/>
      <c r="I23" s="181"/>
    </row>
    <row r="24" spans="1:10" ht="12.75" customHeight="1" x14ac:dyDescent="0.25">
      <c r="A24" s="132"/>
      <c r="B24" s="132"/>
      <c r="C24" s="191" t="s">
        <v>126</v>
      </c>
      <c r="D24" s="191"/>
      <c r="E24" s="132"/>
      <c r="F24" s="132"/>
      <c r="G24" s="132"/>
      <c r="H24" s="132"/>
      <c r="I24" s="132"/>
    </row>
    <row r="25" spans="1:10" ht="63.75" customHeight="1" x14ac:dyDescent="0.25">
      <c r="A25" s="132"/>
      <c r="B25" s="132"/>
      <c r="C25" s="188" t="s">
        <v>251</v>
      </c>
      <c r="D25" s="188"/>
      <c r="E25" s="188"/>
      <c r="F25" s="188"/>
      <c r="G25" s="188"/>
      <c r="H25" s="188"/>
      <c r="I25" s="188"/>
    </row>
    <row r="26" spans="1:10" ht="6.75" customHeight="1" x14ac:dyDescent="0.25">
      <c r="A26" s="132"/>
      <c r="B26" s="181"/>
      <c r="C26" s="181"/>
      <c r="D26" s="181"/>
      <c r="E26" s="181"/>
      <c r="F26" s="181"/>
      <c r="G26" s="181"/>
      <c r="H26" s="181"/>
      <c r="I26" s="181"/>
    </row>
    <row r="27" spans="1:10" ht="12.75" customHeight="1" x14ac:dyDescent="0.25">
      <c r="A27" s="132"/>
      <c r="B27" s="132"/>
      <c r="C27" s="191" t="s">
        <v>127</v>
      </c>
      <c r="D27" s="191"/>
      <c r="E27" s="132"/>
      <c r="F27" s="132"/>
      <c r="G27" s="132"/>
      <c r="H27" s="132"/>
      <c r="I27" s="132"/>
    </row>
    <row r="28" spans="1:10" ht="65.25" customHeight="1" x14ac:dyDescent="0.25">
      <c r="A28" s="132"/>
      <c r="B28" s="132"/>
      <c r="C28" s="188" t="s">
        <v>252</v>
      </c>
      <c r="D28" s="188"/>
      <c r="E28" s="188"/>
      <c r="F28" s="188"/>
      <c r="G28" s="188"/>
      <c r="H28" s="188"/>
      <c r="I28" s="188"/>
    </row>
    <row r="29" spans="1:10" ht="6.75" customHeight="1" x14ac:dyDescent="0.25">
      <c r="A29" s="132"/>
      <c r="B29" s="181"/>
      <c r="C29" s="181"/>
      <c r="D29" s="181"/>
      <c r="E29" s="181"/>
      <c r="F29" s="181"/>
      <c r="G29" s="181"/>
      <c r="H29" s="181"/>
      <c r="I29" s="181"/>
    </row>
    <row r="30" spans="1:10" s="1" customFormat="1" ht="12.75" customHeight="1" x14ac:dyDescent="0.25">
      <c r="A30" s="132"/>
      <c r="B30" s="132"/>
      <c r="C30" s="191" t="s">
        <v>128</v>
      </c>
      <c r="D30" s="191"/>
      <c r="E30" s="132"/>
      <c r="F30" s="132"/>
      <c r="G30" s="132"/>
      <c r="H30" s="132"/>
      <c r="I30" s="132"/>
      <c r="J30"/>
    </row>
    <row r="31" spans="1:10" s="1" customFormat="1" ht="79.5" customHeight="1" x14ac:dyDescent="0.25">
      <c r="A31" s="132"/>
      <c r="B31" s="132"/>
      <c r="C31" s="188" t="s">
        <v>148</v>
      </c>
      <c r="D31" s="188"/>
      <c r="E31" s="188"/>
      <c r="F31" s="188"/>
      <c r="G31" s="188"/>
      <c r="H31" s="188"/>
      <c r="I31" s="188"/>
      <c r="J31"/>
    </row>
    <row r="32" spans="1:10" ht="11.25" customHeight="1" x14ac:dyDescent="0.25">
      <c r="A32" s="132"/>
      <c r="B32" s="181"/>
      <c r="C32" s="181"/>
      <c r="D32" s="181"/>
      <c r="E32" s="181"/>
      <c r="F32" s="181"/>
      <c r="G32" s="181"/>
      <c r="H32" s="181"/>
      <c r="I32" s="181"/>
    </row>
    <row r="33" spans="1:9" ht="15.75" x14ac:dyDescent="0.25">
      <c r="A33" s="132"/>
      <c r="B33" s="190" t="s">
        <v>28</v>
      </c>
      <c r="C33" s="190"/>
      <c r="D33" s="132"/>
      <c r="E33" s="132"/>
      <c r="F33" s="132"/>
      <c r="G33" s="132"/>
      <c r="H33" s="132"/>
      <c r="I33" s="132"/>
    </row>
    <row r="34" spans="1:9" ht="64.5" customHeight="1" x14ac:dyDescent="0.25">
      <c r="A34" s="132"/>
      <c r="B34" s="132"/>
      <c r="C34" s="193" t="s">
        <v>253</v>
      </c>
      <c r="D34" s="193"/>
      <c r="E34" s="193"/>
      <c r="F34" s="193"/>
      <c r="G34" s="193"/>
      <c r="H34" s="193"/>
      <c r="I34" s="193"/>
    </row>
    <row r="35" spans="1:9" ht="6.75" customHeight="1" x14ac:dyDescent="0.25">
      <c r="A35" s="132"/>
      <c r="B35" s="181"/>
      <c r="C35" s="181"/>
      <c r="D35" s="181"/>
      <c r="E35" s="181"/>
      <c r="F35" s="181"/>
      <c r="G35" s="181"/>
      <c r="H35" s="181"/>
      <c r="I35" s="181"/>
    </row>
    <row r="36" spans="1:9" ht="15.75" x14ac:dyDescent="0.25">
      <c r="A36" s="132"/>
      <c r="B36" s="132"/>
      <c r="C36" s="191" t="s">
        <v>224</v>
      </c>
      <c r="D36" s="191"/>
      <c r="E36" s="191"/>
      <c r="F36" s="132"/>
      <c r="G36" s="132"/>
      <c r="H36" s="132"/>
      <c r="I36" s="132"/>
    </row>
    <row r="37" spans="1:9" ht="113.25" customHeight="1" x14ac:dyDescent="0.25">
      <c r="A37" s="132"/>
      <c r="B37" s="132"/>
      <c r="C37" s="188" t="s">
        <v>254</v>
      </c>
      <c r="D37" s="188"/>
      <c r="E37" s="188"/>
      <c r="F37" s="188"/>
      <c r="G37" s="188"/>
      <c r="H37" s="188"/>
      <c r="I37" s="188"/>
    </row>
    <row r="38" spans="1:9" ht="15.75" hidden="1" x14ac:dyDescent="0.25">
      <c r="A38" s="132"/>
      <c r="B38" s="132"/>
      <c r="C38" s="191" t="s">
        <v>225</v>
      </c>
      <c r="D38" s="191"/>
      <c r="E38" s="191"/>
      <c r="F38" s="132"/>
      <c r="G38" s="132"/>
      <c r="H38" s="132"/>
      <c r="I38" s="132"/>
    </row>
    <row r="39" spans="1:9" ht="89.25" customHeight="1" x14ac:dyDescent="0.25">
      <c r="A39" s="132"/>
      <c r="B39" s="132"/>
      <c r="C39" s="188" t="s">
        <v>255</v>
      </c>
      <c r="D39" s="188"/>
      <c r="E39" s="188"/>
      <c r="F39" s="188"/>
      <c r="G39" s="188"/>
      <c r="H39" s="188"/>
      <c r="I39" s="188"/>
    </row>
    <row r="40" spans="1:9" ht="12" customHeight="1" x14ac:dyDescent="0.25">
      <c r="A40" s="132"/>
      <c r="B40" s="181"/>
      <c r="C40" s="181"/>
      <c r="D40" s="181"/>
      <c r="E40" s="181"/>
      <c r="F40" s="181"/>
      <c r="G40" s="181"/>
      <c r="H40" s="181"/>
      <c r="I40" s="181"/>
    </row>
    <row r="41" spans="1:9" ht="15.75" x14ac:dyDescent="0.25">
      <c r="A41" s="132"/>
      <c r="B41" s="190" t="s">
        <v>107</v>
      </c>
      <c r="C41" s="190"/>
      <c r="D41" s="132"/>
      <c r="E41" s="132"/>
      <c r="F41" s="132"/>
      <c r="G41" s="132"/>
      <c r="H41" s="132"/>
      <c r="I41" s="132"/>
    </row>
    <row r="42" spans="1:9" ht="15.75" x14ac:dyDescent="0.25">
      <c r="A42" s="132"/>
      <c r="B42" s="132"/>
      <c r="C42" s="191" t="s">
        <v>130</v>
      </c>
      <c r="D42" s="191"/>
      <c r="E42" s="132"/>
      <c r="F42" s="132"/>
      <c r="G42" s="132"/>
      <c r="H42" s="132"/>
      <c r="I42" s="132"/>
    </row>
    <row r="43" spans="1:9" ht="63.75" customHeight="1" x14ac:dyDescent="0.25">
      <c r="A43" s="132"/>
      <c r="B43" s="132"/>
      <c r="C43" s="188" t="s">
        <v>140</v>
      </c>
      <c r="D43" s="188"/>
      <c r="E43" s="188"/>
      <c r="F43" s="188"/>
      <c r="G43" s="188"/>
      <c r="H43" s="188"/>
      <c r="I43" s="188"/>
    </row>
    <row r="44" spans="1:9" ht="6.75" customHeight="1" x14ac:dyDescent="0.25">
      <c r="A44" s="132"/>
      <c r="B44" s="181"/>
      <c r="C44" s="181"/>
      <c r="D44" s="181"/>
      <c r="E44" s="181"/>
      <c r="F44" s="181"/>
      <c r="G44" s="181"/>
      <c r="H44" s="181"/>
      <c r="I44" s="181"/>
    </row>
    <row r="45" spans="1:9" ht="15.75" x14ac:dyDescent="0.25">
      <c r="A45" s="132"/>
      <c r="B45" s="132"/>
      <c r="C45" s="191" t="s">
        <v>131</v>
      </c>
      <c r="D45" s="191"/>
      <c r="E45" s="131"/>
      <c r="F45" s="131"/>
      <c r="G45" s="131"/>
      <c r="H45" s="131"/>
      <c r="I45" s="131"/>
    </row>
    <row r="46" spans="1:9" ht="31.5" customHeight="1" x14ac:dyDescent="0.25">
      <c r="A46" s="132"/>
      <c r="B46" s="132"/>
      <c r="C46" s="188" t="s">
        <v>141</v>
      </c>
      <c r="D46" s="188"/>
      <c r="E46" s="188"/>
      <c r="F46" s="188"/>
      <c r="G46" s="188"/>
      <c r="H46" s="188"/>
      <c r="I46" s="188"/>
    </row>
    <row r="47" spans="1:9" ht="11.25" customHeight="1" x14ac:dyDescent="0.25">
      <c r="A47" s="132"/>
      <c r="B47" s="181"/>
      <c r="C47" s="181"/>
      <c r="D47" s="181"/>
      <c r="E47" s="181"/>
      <c r="F47" s="181"/>
      <c r="G47" s="181"/>
      <c r="H47" s="181"/>
      <c r="I47" s="181"/>
    </row>
    <row r="48" spans="1:9" ht="15.75" x14ac:dyDescent="0.25">
      <c r="A48" s="132"/>
      <c r="B48" s="190" t="s">
        <v>256</v>
      </c>
      <c r="C48" s="190"/>
      <c r="D48" s="132"/>
      <c r="E48" s="132"/>
      <c r="F48" s="132"/>
      <c r="G48" s="132"/>
      <c r="H48" s="132"/>
      <c r="I48" s="132"/>
    </row>
    <row r="49" spans="1:9" ht="60.75" customHeight="1" x14ac:dyDescent="0.25">
      <c r="A49" s="132"/>
      <c r="B49" s="132"/>
      <c r="C49" s="188" t="s">
        <v>257</v>
      </c>
      <c r="D49" s="188"/>
      <c r="E49" s="188"/>
      <c r="F49" s="188"/>
      <c r="G49" s="188"/>
      <c r="H49" s="188"/>
      <c r="I49" s="188"/>
    </row>
    <row r="50" spans="1:9" ht="9" customHeight="1" x14ac:dyDescent="0.25">
      <c r="A50" s="132"/>
      <c r="B50" s="181"/>
      <c r="C50" s="181"/>
      <c r="D50" s="181"/>
      <c r="E50" s="181"/>
      <c r="F50" s="181"/>
      <c r="G50" s="181"/>
      <c r="H50" s="181"/>
      <c r="I50" s="181"/>
    </row>
    <row r="51" spans="1:9" ht="15.75" x14ac:dyDescent="0.25">
      <c r="A51" s="189" t="s">
        <v>226</v>
      </c>
      <c r="B51" s="189"/>
      <c r="C51" s="189"/>
      <c r="D51" s="132"/>
      <c r="E51" s="132"/>
      <c r="F51" s="132"/>
      <c r="G51" s="132"/>
      <c r="H51" s="132"/>
      <c r="I51" s="132"/>
    </row>
    <row r="52" spans="1:9" ht="9" customHeight="1" x14ac:dyDescent="0.25">
      <c r="A52" s="132"/>
      <c r="B52" s="181"/>
      <c r="C52" s="181"/>
      <c r="D52" s="181"/>
      <c r="E52" s="181"/>
      <c r="F52" s="181"/>
      <c r="G52" s="181"/>
      <c r="H52" s="181"/>
      <c r="I52" s="181"/>
    </row>
    <row r="53" spans="1:9" ht="15.75" x14ac:dyDescent="0.25">
      <c r="A53" s="190" t="s">
        <v>132</v>
      </c>
      <c r="B53" s="190"/>
      <c r="C53" s="190"/>
      <c r="D53" s="132"/>
      <c r="E53" s="132"/>
      <c r="F53" s="132"/>
      <c r="G53" s="132"/>
      <c r="H53" s="132"/>
      <c r="I53" s="132"/>
    </row>
    <row r="54" spans="1:9" ht="15.75" customHeight="1" x14ac:dyDescent="0.25">
      <c r="A54" s="132"/>
      <c r="B54" s="188" t="s">
        <v>258</v>
      </c>
      <c r="C54" s="188"/>
      <c r="D54" s="188"/>
      <c r="E54" s="188"/>
      <c r="F54" s="188"/>
      <c r="G54" s="188"/>
      <c r="H54" s="188"/>
      <c r="I54" s="188"/>
    </row>
    <row r="55" spans="1:9" ht="6.75" customHeight="1" x14ac:dyDescent="0.25">
      <c r="A55" s="132"/>
      <c r="B55" s="181"/>
      <c r="C55" s="181"/>
      <c r="D55" s="181"/>
      <c r="E55" s="181"/>
      <c r="F55" s="181"/>
      <c r="G55" s="181"/>
      <c r="H55" s="181"/>
      <c r="I55" s="181"/>
    </row>
    <row r="56" spans="1:9" ht="15.75" x14ac:dyDescent="0.25">
      <c r="A56" s="190" t="s">
        <v>133</v>
      </c>
      <c r="B56" s="190"/>
      <c r="C56" s="190"/>
      <c r="D56" s="132"/>
      <c r="E56" s="132"/>
      <c r="F56" s="132"/>
      <c r="G56" s="132"/>
      <c r="H56" s="132"/>
      <c r="I56" s="132"/>
    </row>
    <row r="57" spans="1:9" ht="65.25" customHeight="1" x14ac:dyDescent="0.25">
      <c r="A57" s="132"/>
      <c r="B57" s="188" t="s">
        <v>142</v>
      </c>
      <c r="C57" s="188"/>
      <c r="D57" s="188"/>
      <c r="E57" s="188"/>
      <c r="F57" s="188"/>
      <c r="G57" s="188"/>
      <c r="H57" s="188"/>
      <c r="I57" s="188"/>
    </row>
    <row r="58" spans="1:9" ht="6.75" customHeight="1" x14ac:dyDescent="0.25">
      <c r="A58" s="132"/>
      <c r="B58" s="181"/>
      <c r="C58" s="181"/>
      <c r="D58" s="181"/>
      <c r="E58" s="181"/>
      <c r="F58" s="181"/>
      <c r="G58" s="181"/>
      <c r="H58" s="181"/>
      <c r="I58" s="181"/>
    </row>
    <row r="59" spans="1:9" ht="15.75" x14ac:dyDescent="0.25">
      <c r="A59" s="190" t="s">
        <v>134</v>
      </c>
      <c r="B59" s="190"/>
      <c r="C59" s="190"/>
      <c r="D59" s="132"/>
      <c r="E59" s="132"/>
      <c r="F59" s="132"/>
      <c r="G59" s="132"/>
      <c r="H59" s="132"/>
      <c r="I59" s="132"/>
    </row>
    <row r="60" spans="1:9" ht="34.5" customHeight="1" x14ac:dyDescent="0.25">
      <c r="A60" s="132"/>
      <c r="B60" s="188" t="s">
        <v>143</v>
      </c>
      <c r="C60" s="188"/>
      <c r="D60" s="188"/>
      <c r="E60" s="188"/>
      <c r="F60" s="188"/>
      <c r="G60" s="188"/>
      <c r="H60" s="188"/>
      <c r="I60" s="188"/>
    </row>
    <row r="61" spans="1:9" ht="6.75" customHeight="1" x14ac:dyDescent="0.25">
      <c r="A61" s="132"/>
      <c r="B61" s="181"/>
      <c r="C61" s="181"/>
      <c r="D61" s="181"/>
      <c r="E61" s="181"/>
      <c r="F61" s="181"/>
      <c r="G61" s="181"/>
      <c r="H61" s="181"/>
      <c r="I61" s="181"/>
    </row>
    <row r="62" spans="1:9" ht="16.5" customHeight="1" x14ac:dyDescent="0.25">
      <c r="A62" s="190" t="s">
        <v>135</v>
      </c>
      <c r="B62" s="190"/>
      <c r="C62" s="190"/>
      <c r="D62" s="132"/>
      <c r="E62" s="132"/>
      <c r="F62" s="132"/>
      <c r="G62" s="132"/>
      <c r="H62" s="132"/>
      <c r="I62" s="132"/>
    </row>
    <row r="63" spans="1:9" ht="33.75" customHeight="1" x14ac:dyDescent="0.25">
      <c r="A63" s="132"/>
      <c r="B63" s="188" t="s">
        <v>144</v>
      </c>
      <c r="C63" s="188"/>
      <c r="D63" s="188"/>
      <c r="E63" s="188"/>
      <c r="F63" s="188"/>
      <c r="G63" s="188"/>
      <c r="H63" s="188"/>
      <c r="I63" s="188"/>
    </row>
  </sheetData>
  <mergeCells count="40">
    <mergeCell ref="B63:I63"/>
    <mergeCell ref="C43:I43"/>
    <mergeCell ref="C46:I46"/>
    <mergeCell ref="C49:I49"/>
    <mergeCell ref="B54:I54"/>
    <mergeCell ref="A56:C56"/>
    <mergeCell ref="A53:C53"/>
    <mergeCell ref="A59:C59"/>
    <mergeCell ref="B57:I57"/>
    <mergeCell ref="A62:C62"/>
    <mergeCell ref="B60:I60"/>
    <mergeCell ref="A3:C3"/>
    <mergeCell ref="A6:C6"/>
    <mergeCell ref="B8:C8"/>
    <mergeCell ref="B10:C10"/>
    <mergeCell ref="C13:E13"/>
    <mergeCell ref="B4:I4"/>
    <mergeCell ref="C11:I11"/>
    <mergeCell ref="C14:I14"/>
    <mergeCell ref="C24:D24"/>
    <mergeCell ref="C27:D27"/>
    <mergeCell ref="C30:D30"/>
    <mergeCell ref="C28:I28"/>
    <mergeCell ref="C19:I19"/>
    <mergeCell ref="C21:D21"/>
    <mergeCell ref="C22:I22"/>
    <mergeCell ref="C25:I25"/>
    <mergeCell ref="C39:I39"/>
    <mergeCell ref="A51:C51"/>
    <mergeCell ref="B48:C48"/>
    <mergeCell ref="B33:C33"/>
    <mergeCell ref="B18:C18"/>
    <mergeCell ref="C38:E38"/>
    <mergeCell ref="B41:C41"/>
    <mergeCell ref="C42:D42"/>
    <mergeCell ref="C45:D45"/>
    <mergeCell ref="C37:I37"/>
    <mergeCell ref="C34:I34"/>
    <mergeCell ref="C36:E36"/>
    <mergeCell ref="C31:I31"/>
  </mergeCells>
  <phoneticPr fontId="0" type="noConversion"/>
  <pageMargins left="0.75" right="0.75" top="1" bottom="1" header="0.5" footer="0.5"/>
  <pageSetup orientation="portrait" horizontalDpi="360" verticalDpi="360" r:id="rId1"/>
  <headerFooter alignWithMargins="0">
    <oddHeader>&amp;A</oddHeader>
  </headerFooter>
  <rowBreaks count="2" manualBreakCount="2">
    <brk id="32" max="16383" man="1"/>
    <brk id="5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tabSelected="1" workbookViewId="0">
      <selection activeCell="C2" sqref="C2"/>
    </sheetView>
  </sheetViews>
  <sheetFormatPr defaultRowHeight="12.75" x14ac:dyDescent="0.2"/>
  <cols>
    <col min="4" max="4" width="4" customWidth="1"/>
    <col min="5" max="5" width="17.85546875" customWidth="1"/>
    <col min="6" max="6" width="0.5703125" customWidth="1"/>
    <col min="8" max="8" width="0.42578125" customWidth="1"/>
    <col min="9" max="9" width="29" customWidth="1"/>
    <col min="10" max="10" width="0.42578125" customWidth="1"/>
    <col min="11" max="11" width="3.28515625" customWidth="1"/>
    <col min="12" max="12" width="16.5703125" customWidth="1"/>
    <col min="13" max="13" width="12.85546875" customWidth="1"/>
  </cols>
  <sheetData>
    <row r="1" spans="1:13" s="1" customFormat="1" ht="26.1" customHeight="1" x14ac:dyDescent="0.2">
      <c r="A1" s="3" t="s">
        <v>1</v>
      </c>
      <c r="B1" s="4"/>
      <c r="C1" s="18" t="s">
        <v>2</v>
      </c>
      <c r="D1" s="18"/>
      <c r="E1" s="182"/>
      <c r="F1" s="18"/>
      <c r="G1" s="18"/>
      <c r="H1" s="4"/>
      <c r="I1" s="202" t="s">
        <v>139</v>
      </c>
      <c r="J1" s="202"/>
      <c r="K1" s="4"/>
      <c r="L1" s="4"/>
      <c r="M1" s="138"/>
    </row>
    <row r="2" spans="1:13" x14ac:dyDescent="0.2">
      <c r="A2" s="24" t="s">
        <v>23</v>
      </c>
      <c r="B2" s="11"/>
      <c r="C2" s="42">
        <v>2.5</v>
      </c>
      <c r="D2" s="43"/>
      <c r="E2" s="42"/>
      <c r="F2" s="43"/>
      <c r="G2" s="42"/>
      <c r="H2" s="11"/>
      <c r="I2" s="20" t="s">
        <v>230</v>
      </c>
      <c r="J2" s="11"/>
      <c r="K2" s="66"/>
      <c r="L2" s="11"/>
      <c r="M2" s="151"/>
    </row>
    <row r="3" spans="1:13" x14ac:dyDescent="0.2">
      <c r="A3" s="24" t="s">
        <v>24</v>
      </c>
      <c r="B3" s="11"/>
      <c r="C3" s="42">
        <v>7.0000000000000007E-2</v>
      </c>
      <c r="D3" s="43"/>
      <c r="E3" s="42"/>
      <c r="F3" s="43"/>
      <c r="G3" s="44"/>
      <c r="H3" s="11"/>
      <c r="I3" s="20" t="s">
        <v>231</v>
      </c>
      <c r="J3" s="11"/>
      <c r="K3" s="66"/>
      <c r="L3" s="11"/>
      <c r="M3" s="9"/>
    </row>
    <row r="4" spans="1:13" x14ac:dyDescent="0.2">
      <c r="A4" s="24" t="s">
        <v>25</v>
      </c>
      <c r="B4" s="11"/>
      <c r="C4" s="44">
        <f>IF(C2="#NA","#NA",(C2-C3))</f>
        <v>2.4300000000000002</v>
      </c>
      <c r="D4" s="43"/>
      <c r="E4" s="44"/>
      <c r="F4" s="43"/>
      <c r="G4" s="44"/>
      <c r="H4" s="11"/>
      <c r="I4" s="11"/>
      <c r="J4" s="11"/>
      <c r="K4" s="11"/>
      <c r="L4" s="11"/>
      <c r="M4" s="9">
        <f>'Cruise Summary'!$B$1</f>
        <v>1506</v>
      </c>
    </row>
    <row r="5" spans="1:13" ht="6" customHeight="1" thickBot="1" x14ac:dyDescent="0.25">
      <c r="A5" s="14"/>
      <c r="B5" s="15"/>
      <c r="C5" s="15"/>
      <c r="D5" s="15"/>
      <c r="E5" s="15"/>
      <c r="F5" s="15"/>
      <c r="G5" s="15"/>
      <c r="H5" s="15"/>
      <c r="I5" s="15"/>
      <c r="J5" s="15"/>
      <c r="K5" s="15"/>
      <c r="L5" s="15"/>
      <c r="M5" s="16"/>
    </row>
    <row r="6" spans="1:13" s="1" customFormat="1" ht="26.1" customHeight="1" x14ac:dyDescent="0.2">
      <c r="A6" s="3" t="s">
        <v>4</v>
      </c>
      <c r="B6" s="4"/>
      <c r="C6" s="18" t="s">
        <v>13</v>
      </c>
      <c r="D6" s="18"/>
      <c r="E6" s="183" t="s">
        <v>35</v>
      </c>
      <c r="F6" s="18"/>
      <c r="G6" s="182" t="s">
        <v>29</v>
      </c>
      <c r="H6" s="4"/>
      <c r="I6" s="182" t="s">
        <v>30</v>
      </c>
      <c r="J6" s="4"/>
      <c r="K6" s="4"/>
      <c r="L6" s="4"/>
      <c r="M6" s="19"/>
    </row>
    <row r="7" spans="1:13" x14ac:dyDescent="0.2">
      <c r="A7" s="10" t="s">
        <v>19</v>
      </c>
      <c r="B7" s="11"/>
      <c r="C7" s="11"/>
      <c r="D7" s="11"/>
      <c r="E7" s="11"/>
      <c r="F7" s="11"/>
      <c r="G7" s="11"/>
      <c r="H7" s="11"/>
      <c r="I7" s="11"/>
      <c r="J7" s="11"/>
      <c r="K7" s="11"/>
      <c r="L7" s="11"/>
      <c r="M7" s="9"/>
    </row>
    <row r="8" spans="1:13" x14ac:dyDescent="0.2">
      <c r="A8" s="10"/>
      <c r="B8" s="11" t="s">
        <v>20</v>
      </c>
      <c r="C8" s="42">
        <v>12.05</v>
      </c>
      <c r="D8" s="43"/>
      <c r="E8" s="42">
        <v>15.55556</v>
      </c>
      <c r="F8" s="43"/>
      <c r="G8" s="43">
        <f>IF(C8="#NA","#NA",(E8-C8))</f>
        <v>3.5055599999999991</v>
      </c>
      <c r="H8" s="11"/>
      <c r="I8" s="2" t="s">
        <v>228</v>
      </c>
      <c r="J8" s="11"/>
      <c r="K8" s="11"/>
      <c r="L8" s="11"/>
      <c r="M8" s="9"/>
    </row>
    <row r="9" spans="1:13" x14ac:dyDescent="0.2">
      <c r="A9" s="10"/>
      <c r="B9" s="11" t="s">
        <v>21</v>
      </c>
      <c r="C9" s="42">
        <v>84</v>
      </c>
      <c r="D9" s="43"/>
      <c r="E9" s="42">
        <v>86</v>
      </c>
      <c r="F9" s="43"/>
      <c r="G9" s="43">
        <f>IF(C9="#NA","#NA",(E9-C9))</f>
        <v>2</v>
      </c>
      <c r="H9" s="11"/>
      <c r="I9" s="2" t="s">
        <v>228</v>
      </c>
      <c r="J9" s="11"/>
      <c r="K9" s="11"/>
      <c r="L9" s="11"/>
      <c r="M9" s="9"/>
    </row>
    <row r="10" spans="1:13" x14ac:dyDescent="0.2">
      <c r="A10" s="10"/>
      <c r="B10" s="11" t="s">
        <v>22</v>
      </c>
      <c r="C10" s="42">
        <v>1027</v>
      </c>
      <c r="D10" s="43"/>
      <c r="E10" s="42" t="s">
        <v>136</v>
      </c>
      <c r="F10" s="43"/>
      <c r="G10" s="43" t="e">
        <f>IF(C10="#NA","#NA",(E10-C10))</f>
        <v>#VALUE!</v>
      </c>
      <c r="H10" s="11"/>
      <c r="I10" s="2" t="s">
        <v>228</v>
      </c>
      <c r="J10" s="11"/>
      <c r="K10" s="11"/>
      <c r="L10" s="11"/>
      <c r="M10" s="9"/>
    </row>
    <row r="11" spans="1:13" ht="6" customHeight="1" x14ac:dyDescent="0.2">
      <c r="A11" s="10"/>
      <c r="B11" s="11"/>
      <c r="C11" s="11"/>
      <c r="D11" s="11"/>
      <c r="E11" s="11"/>
      <c r="F11" s="11"/>
      <c r="G11" s="11"/>
      <c r="H11" s="11"/>
      <c r="I11" s="11"/>
      <c r="J11" s="11"/>
      <c r="K11" s="11"/>
      <c r="L11" s="11"/>
      <c r="M11" s="9"/>
    </row>
    <row r="12" spans="1:13" x14ac:dyDescent="0.2">
      <c r="A12" s="10" t="s">
        <v>26</v>
      </c>
      <c r="B12" s="11"/>
      <c r="C12" s="11"/>
      <c r="D12" s="11"/>
      <c r="E12" s="11"/>
      <c r="F12" s="11"/>
      <c r="G12" s="11"/>
      <c r="H12" s="11"/>
      <c r="I12" s="11"/>
      <c r="J12" s="11"/>
      <c r="K12" s="11"/>
      <c r="L12" s="11"/>
      <c r="M12" s="9"/>
    </row>
    <row r="13" spans="1:13" x14ac:dyDescent="0.2">
      <c r="A13" s="10"/>
      <c r="B13" s="11" t="s">
        <v>27</v>
      </c>
      <c r="C13" s="42">
        <v>10.79</v>
      </c>
      <c r="D13" s="38"/>
      <c r="E13" s="42">
        <v>10.08</v>
      </c>
      <c r="F13" s="38"/>
      <c r="G13" s="43">
        <f>IF(C13="#NA","#NA",(E13-C13))</f>
        <v>-0.70999999999999908</v>
      </c>
      <c r="H13" s="11"/>
      <c r="I13" s="2" t="s">
        <v>229</v>
      </c>
      <c r="J13" s="11"/>
      <c r="K13" s="11"/>
      <c r="L13" s="11"/>
      <c r="M13" s="9"/>
    </row>
    <row r="14" spans="1:13" ht="6" customHeight="1" thickBot="1" x14ac:dyDescent="0.25">
      <c r="A14" s="14"/>
      <c r="B14" s="15"/>
      <c r="C14" s="15"/>
      <c r="D14" s="15"/>
      <c r="E14" s="15"/>
      <c r="F14" s="15"/>
      <c r="G14" s="15"/>
      <c r="H14" s="15"/>
      <c r="I14" s="15"/>
      <c r="J14" s="15"/>
      <c r="K14" s="15"/>
      <c r="L14" s="15"/>
      <c r="M14" s="16"/>
    </row>
    <row r="15" spans="1:13" s="1" customFormat="1" ht="26.1" customHeight="1" x14ac:dyDescent="0.2">
      <c r="A15" s="3" t="s">
        <v>8</v>
      </c>
      <c r="B15" s="4"/>
      <c r="C15" s="30" t="s">
        <v>232</v>
      </c>
      <c r="D15" s="30"/>
      <c r="E15" s="30" t="s">
        <v>233</v>
      </c>
      <c r="F15" s="4"/>
      <c r="G15" s="26" t="s">
        <v>33</v>
      </c>
      <c r="H15" s="4"/>
      <c r="I15" s="4"/>
      <c r="J15" s="4"/>
      <c r="K15" s="4"/>
      <c r="L15" s="4"/>
      <c r="M15" s="19"/>
    </row>
    <row r="16" spans="1:13" x14ac:dyDescent="0.2">
      <c r="A16" s="10"/>
      <c r="B16" s="11" t="s">
        <v>28</v>
      </c>
      <c r="C16" s="42">
        <v>0.61799999999999999</v>
      </c>
      <c r="D16" s="43"/>
      <c r="E16" s="42">
        <v>201.3</v>
      </c>
      <c r="F16" s="11"/>
      <c r="G16" s="194"/>
      <c r="H16" s="194"/>
      <c r="I16" s="194"/>
      <c r="J16" s="194"/>
      <c r="K16" s="194"/>
      <c r="L16" s="194"/>
      <c r="M16" s="195"/>
    </row>
    <row r="17" spans="1:13" x14ac:dyDescent="0.2">
      <c r="A17" s="10"/>
      <c r="B17" s="184" t="s">
        <v>13</v>
      </c>
      <c r="C17" s="42">
        <v>0.7</v>
      </c>
      <c r="D17" s="43"/>
      <c r="E17" s="42">
        <v>192.1</v>
      </c>
      <c r="F17" s="11"/>
      <c r="G17" s="194"/>
      <c r="H17" s="194"/>
      <c r="I17" s="194"/>
      <c r="J17" s="194"/>
      <c r="K17" s="194"/>
      <c r="L17" s="194"/>
      <c r="M17" s="195"/>
    </row>
    <row r="18" spans="1:13" x14ac:dyDescent="0.2">
      <c r="A18" s="10"/>
      <c r="B18" s="11" t="s">
        <v>18</v>
      </c>
      <c r="C18" s="43">
        <f>IF(C16="#NA","#NA",(C17-C16))</f>
        <v>8.1999999999999962E-2</v>
      </c>
      <c r="D18" s="43"/>
      <c r="E18" s="43">
        <f>IF(E16="#NA","#NA",(E17-E16))</f>
        <v>-9.2000000000000171</v>
      </c>
      <c r="F18" s="11"/>
      <c r="G18" s="194"/>
      <c r="H18" s="194"/>
      <c r="I18" s="194"/>
      <c r="J18" s="194"/>
      <c r="K18" s="194"/>
      <c r="L18" s="194"/>
      <c r="M18" s="195"/>
    </row>
    <row r="19" spans="1:13" ht="6" customHeight="1" thickBot="1" x14ac:dyDescent="0.25">
      <c r="A19" s="14"/>
      <c r="B19" s="15"/>
      <c r="C19" s="15"/>
      <c r="D19" s="15"/>
      <c r="E19" s="15"/>
      <c r="F19" s="15"/>
      <c r="G19" s="15"/>
      <c r="H19" s="15"/>
      <c r="I19" s="15"/>
      <c r="J19" s="15"/>
      <c r="K19" s="15"/>
      <c r="L19" s="15"/>
      <c r="M19" s="16"/>
    </row>
    <row r="20" spans="1:13" s="1" customFormat="1" ht="26.1" customHeight="1" x14ac:dyDescent="0.2">
      <c r="A20" s="3" t="s">
        <v>107</v>
      </c>
      <c r="B20" s="4"/>
      <c r="C20" s="4"/>
      <c r="D20" s="4"/>
      <c r="E20" s="4"/>
      <c r="F20" s="4"/>
      <c r="G20" s="4"/>
      <c r="H20" s="4"/>
      <c r="I20" s="4"/>
      <c r="J20" s="4"/>
      <c r="K20" s="4"/>
      <c r="L20" s="4"/>
      <c r="M20" s="19"/>
    </row>
    <row r="21" spans="1:13" s="1" customFormat="1" ht="21.95" customHeight="1" x14ac:dyDescent="0.2">
      <c r="A21" s="17"/>
      <c r="B21" s="7"/>
      <c r="C21" s="8" t="s">
        <v>34</v>
      </c>
      <c r="D21" s="8"/>
      <c r="E21" s="8" t="s">
        <v>31</v>
      </c>
      <c r="F21" s="8"/>
      <c r="G21" s="8" t="s">
        <v>32</v>
      </c>
      <c r="H21" s="8"/>
      <c r="I21" s="8" t="s">
        <v>33</v>
      </c>
      <c r="J21" s="7"/>
      <c r="K21" s="7"/>
      <c r="L21" s="7"/>
      <c r="M21" s="29"/>
    </row>
    <row r="22" spans="1:13" x14ac:dyDescent="0.2">
      <c r="A22" s="10"/>
      <c r="B22" s="11" t="s">
        <v>12</v>
      </c>
      <c r="C22" s="41" t="s">
        <v>136</v>
      </c>
      <c r="D22" s="11"/>
      <c r="E22" s="43" t="e">
        <v>#N/A</v>
      </c>
      <c r="F22" s="11"/>
      <c r="G22" s="2"/>
      <c r="H22" s="11"/>
      <c r="I22" s="194"/>
      <c r="J22" s="194"/>
      <c r="K22" s="194"/>
      <c r="L22" s="194"/>
      <c r="M22" s="195"/>
    </row>
    <row r="23" spans="1:13" x14ac:dyDescent="0.2">
      <c r="A23" s="10"/>
      <c r="B23" s="11" t="s">
        <v>13</v>
      </c>
      <c r="C23" s="41" t="s">
        <v>136</v>
      </c>
      <c r="D23" s="11"/>
      <c r="E23" s="43" t="e">
        <v>#N/A</v>
      </c>
      <c r="F23" s="11"/>
      <c r="G23" s="22"/>
      <c r="H23" s="11"/>
      <c r="I23" s="194"/>
      <c r="J23" s="194"/>
      <c r="K23" s="194"/>
      <c r="L23" s="194"/>
      <c r="M23" s="195"/>
    </row>
    <row r="24" spans="1:13" ht="6" customHeight="1" thickBot="1" x14ac:dyDescent="0.25">
      <c r="A24" s="14"/>
      <c r="B24" s="15"/>
      <c r="C24" s="15"/>
      <c r="D24" s="15"/>
      <c r="E24" s="15"/>
      <c r="F24" s="15"/>
      <c r="G24" s="15"/>
      <c r="H24" s="15"/>
      <c r="I24" s="15"/>
      <c r="J24" s="15"/>
      <c r="K24" s="15"/>
      <c r="L24" s="15"/>
      <c r="M24" s="16"/>
    </row>
    <row r="25" spans="1:13" s="1" customFormat="1" ht="26.1" customHeight="1" x14ac:dyDescent="0.2">
      <c r="A25" s="3" t="s">
        <v>16</v>
      </c>
      <c r="B25" s="4"/>
      <c r="C25" s="18" t="s">
        <v>200</v>
      </c>
      <c r="D25" s="18"/>
      <c r="E25" s="18" t="s">
        <v>201</v>
      </c>
      <c r="F25" s="18"/>
      <c r="G25" s="18" t="s">
        <v>202</v>
      </c>
      <c r="H25" s="18"/>
      <c r="I25" s="18" t="s">
        <v>203</v>
      </c>
      <c r="J25" s="18"/>
      <c r="K25" s="28" t="s">
        <v>33</v>
      </c>
      <c r="L25" s="27"/>
      <c r="M25" s="19"/>
    </row>
    <row r="26" spans="1:13" x14ac:dyDescent="0.2">
      <c r="A26" s="10"/>
      <c r="B26" s="11"/>
      <c r="C26" s="2" t="e">
        <v>#N/A</v>
      </c>
      <c r="D26" s="11"/>
      <c r="E26" s="2" t="e">
        <v>#N/A</v>
      </c>
      <c r="F26" s="11"/>
      <c r="G26" s="2" t="e">
        <v>#N/A</v>
      </c>
      <c r="H26" s="11"/>
      <c r="I26" s="2" t="e">
        <v>#N/A</v>
      </c>
      <c r="J26" s="11"/>
      <c r="K26" s="194"/>
      <c r="L26" s="194"/>
      <c r="M26" s="195"/>
    </row>
    <row r="27" spans="1:13" ht="6" customHeight="1" thickBot="1" x14ac:dyDescent="0.25">
      <c r="A27" s="10"/>
      <c r="B27" s="11"/>
      <c r="C27" s="11"/>
      <c r="D27" s="11"/>
      <c r="E27" s="11"/>
      <c r="F27" s="11"/>
      <c r="G27" s="11"/>
      <c r="H27" s="11"/>
      <c r="I27" s="11"/>
      <c r="J27" s="11"/>
      <c r="K27" s="11"/>
      <c r="L27" s="11"/>
      <c r="M27" s="9"/>
    </row>
    <row r="28" spans="1:13" s="1" customFormat="1" ht="26.1" customHeight="1" x14ac:dyDescent="0.2">
      <c r="A28" s="3"/>
      <c r="B28" s="4"/>
      <c r="C28" s="4"/>
      <c r="D28" s="4"/>
      <c r="E28" s="4"/>
      <c r="F28" s="4"/>
      <c r="G28" s="4"/>
      <c r="H28" s="4"/>
      <c r="I28" s="4"/>
      <c r="J28" s="4"/>
      <c r="K28" s="4"/>
      <c r="L28" s="4"/>
      <c r="M28" s="19"/>
    </row>
    <row r="29" spans="1:13" x14ac:dyDescent="0.2">
      <c r="A29" s="24"/>
      <c r="B29" s="20"/>
      <c r="C29" s="20"/>
      <c r="D29" s="20"/>
      <c r="E29" s="20"/>
      <c r="F29" s="20"/>
      <c r="G29" s="20"/>
      <c r="H29" s="11"/>
      <c r="I29" s="11"/>
      <c r="J29" s="11"/>
      <c r="K29" s="11"/>
      <c r="L29" s="11"/>
      <c r="M29" s="9"/>
    </row>
    <row r="30" spans="1:13" x14ac:dyDescent="0.2">
      <c r="A30" s="10"/>
      <c r="B30" s="11"/>
      <c r="C30" s="11"/>
      <c r="D30" s="11"/>
      <c r="E30" s="11"/>
      <c r="F30" s="11"/>
      <c r="G30" s="194"/>
      <c r="H30" s="194"/>
      <c r="I30" s="194"/>
      <c r="J30" s="194"/>
      <c r="K30" s="194"/>
      <c r="L30" s="194"/>
      <c r="M30" s="195"/>
    </row>
    <row r="31" spans="1:13" x14ac:dyDescent="0.2">
      <c r="A31" s="10"/>
      <c r="B31" s="11"/>
      <c r="C31" s="11"/>
      <c r="D31" s="11"/>
      <c r="E31" s="11"/>
      <c r="F31" s="11"/>
      <c r="G31" s="194"/>
      <c r="H31" s="194"/>
      <c r="I31" s="194"/>
      <c r="J31" s="194"/>
      <c r="K31" s="194"/>
      <c r="L31" s="194"/>
      <c r="M31" s="195"/>
    </row>
    <row r="32" spans="1:13" x14ac:dyDescent="0.2">
      <c r="A32" s="10"/>
      <c r="B32" s="11"/>
      <c r="C32" s="11"/>
      <c r="D32" s="11"/>
      <c r="E32" s="11"/>
      <c r="F32" s="11"/>
      <c r="G32" s="194"/>
      <c r="H32" s="194"/>
      <c r="I32" s="194"/>
      <c r="J32" s="194"/>
      <c r="K32" s="194"/>
      <c r="L32" s="194"/>
      <c r="M32" s="195"/>
    </row>
    <row r="33" spans="1:13" x14ac:dyDescent="0.2">
      <c r="A33" s="10"/>
      <c r="B33" s="11"/>
      <c r="C33" s="11"/>
      <c r="D33" s="11"/>
      <c r="E33" s="11"/>
      <c r="F33" s="11"/>
      <c r="G33" s="194"/>
      <c r="H33" s="194"/>
      <c r="I33" s="194"/>
      <c r="J33" s="194"/>
      <c r="K33" s="194"/>
      <c r="L33" s="194"/>
      <c r="M33" s="195"/>
    </row>
    <row r="34" spans="1:13" x14ac:dyDescent="0.2">
      <c r="A34" s="10"/>
      <c r="B34" s="11"/>
      <c r="C34" s="11"/>
      <c r="D34" s="11"/>
      <c r="E34" s="11"/>
      <c r="F34" s="11"/>
      <c r="G34" s="194"/>
      <c r="H34" s="194"/>
      <c r="I34" s="194"/>
      <c r="J34" s="194"/>
      <c r="K34" s="194"/>
      <c r="L34" s="194"/>
      <c r="M34" s="195"/>
    </row>
    <row r="35" spans="1:13" x14ac:dyDescent="0.2">
      <c r="A35" s="10"/>
      <c r="B35" s="11"/>
      <c r="C35" s="11"/>
      <c r="D35" s="11"/>
      <c r="E35" s="11"/>
      <c r="F35" s="11"/>
      <c r="G35" s="194"/>
      <c r="H35" s="194"/>
      <c r="I35" s="194"/>
      <c r="J35" s="194"/>
      <c r="K35" s="194"/>
      <c r="L35" s="194"/>
      <c r="M35" s="195"/>
    </row>
    <row r="36" spans="1:13" x14ac:dyDescent="0.2">
      <c r="A36" s="10"/>
      <c r="B36" s="11"/>
      <c r="C36" s="11"/>
      <c r="D36" s="11"/>
      <c r="E36" s="11"/>
      <c r="F36" s="11"/>
      <c r="G36" s="194"/>
      <c r="H36" s="194"/>
      <c r="I36" s="194"/>
      <c r="J36" s="194"/>
      <c r="K36" s="194"/>
      <c r="L36" s="194"/>
      <c r="M36" s="195"/>
    </row>
    <row r="37" spans="1:13" x14ac:dyDescent="0.2">
      <c r="A37" s="10"/>
      <c r="B37" s="11"/>
      <c r="C37" s="11"/>
      <c r="D37" s="11"/>
      <c r="E37" s="11"/>
      <c r="F37" s="11"/>
      <c r="G37" s="194"/>
      <c r="H37" s="194"/>
      <c r="I37" s="194"/>
      <c r="J37" s="194"/>
      <c r="K37" s="194"/>
      <c r="L37" s="194"/>
      <c r="M37" s="195"/>
    </row>
    <row r="38" spans="1:13" x14ac:dyDescent="0.2">
      <c r="A38" s="10"/>
      <c r="B38" s="11"/>
      <c r="C38" s="11"/>
      <c r="D38" s="11"/>
      <c r="E38" s="11"/>
      <c r="F38" s="11"/>
      <c r="G38" s="194"/>
      <c r="H38" s="194"/>
      <c r="I38" s="194"/>
      <c r="J38" s="194"/>
      <c r="K38" s="194"/>
      <c r="L38" s="194"/>
      <c r="M38" s="195"/>
    </row>
    <row r="39" spans="1:13" x14ac:dyDescent="0.2">
      <c r="A39" s="10"/>
      <c r="B39" s="11"/>
      <c r="C39" s="11"/>
      <c r="D39" s="11"/>
      <c r="E39" s="11"/>
      <c r="F39" s="11"/>
      <c r="G39" s="194"/>
      <c r="H39" s="194"/>
      <c r="I39" s="194"/>
      <c r="J39" s="194"/>
      <c r="K39" s="194"/>
      <c r="L39" s="194"/>
      <c r="M39" s="195"/>
    </row>
    <row r="40" spans="1:13" x14ac:dyDescent="0.2">
      <c r="A40" s="10"/>
      <c r="B40" s="11"/>
      <c r="C40" s="11"/>
      <c r="D40" s="11"/>
      <c r="E40" s="11"/>
      <c r="F40" s="11"/>
      <c r="G40" s="194"/>
      <c r="H40" s="194"/>
      <c r="I40" s="194"/>
      <c r="J40" s="194"/>
      <c r="K40" s="194"/>
      <c r="L40" s="194"/>
      <c r="M40" s="195"/>
    </row>
    <row r="41" spans="1:13" x14ac:dyDescent="0.2">
      <c r="A41" s="10"/>
      <c r="B41" s="11"/>
      <c r="C41" s="11"/>
      <c r="D41" s="11"/>
      <c r="E41" s="11"/>
      <c r="F41" s="11"/>
      <c r="G41" s="194"/>
      <c r="H41" s="194"/>
      <c r="I41" s="194"/>
      <c r="J41" s="194"/>
      <c r="K41" s="194"/>
      <c r="L41" s="194"/>
      <c r="M41" s="195"/>
    </row>
    <row r="42" spans="1:13" ht="6" customHeight="1" thickBot="1" x14ac:dyDescent="0.25">
      <c r="A42" s="14"/>
      <c r="B42" s="15"/>
      <c r="C42" s="15"/>
      <c r="D42" s="15"/>
      <c r="E42" s="15"/>
      <c r="F42" s="15"/>
      <c r="G42" s="15"/>
      <c r="H42" s="15"/>
      <c r="I42" s="15"/>
      <c r="J42" s="15"/>
      <c r="K42" s="15"/>
      <c r="L42" s="15"/>
      <c r="M42" s="16"/>
    </row>
    <row r="43" spans="1:13" s="1" customFormat="1" ht="12.75" customHeight="1" x14ac:dyDescent="0.2">
      <c r="A43" s="200" t="s">
        <v>36</v>
      </c>
      <c r="B43" s="201"/>
      <c r="C43" s="7"/>
      <c r="D43" s="7"/>
      <c r="E43" s="7"/>
      <c r="F43" s="7"/>
      <c r="G43" s="7"/>
      <c r="H43" s="7"/>
      <c r="I43" s="7"/>
      <c r="J43" s="7"/>
      <c r="K43" s="7"/>
      <c r="L43" s="7"/>
      <c r="M43" s="29"/>
    </row>
    <row r="44" spans="1:13" x14ac:dyDescent="0.2">
      <c r="A44" s="196"/>
      <c r="B44" s="194"/>
      <c r="C44" s="194"/>
      <c r="D44" s="194"/>
      <c r="E44" s="194"/>
      <c r="F44" s="194"/>
      <c r="G44" s="194"/>
      <c r="H44" s="194"/>
      <c r="I44" s="194"/>
      <c r="J44" s="194"/>
      <c r="K44" s="194"/>
      <c r="L44" s="194"/>
      <c r="M44" s="195"/>
    </row>
    <row r="45" spans="1:13" x14ac:dyDescent="0.2">
      <c r="A45" s="196"/>
      <c r="B45" s="194"/>
      <c r="C45" s="194"/>
      <c r="D45" s="194"/>
      <c r="E45" s="194"/>
      <c r="F45" s="194"/>
      <c r="G45" s="194"/>
      <c r="H45" s="194"/>
      <c r="I45" s="194"/>
      <c r="J45" s="194"/>
      <c r="K45" s="194"/>
      <c r="L45" s="194"/>
      <c r="M45" s="195"/>
    </row>
    <row r="46" spans="1:13" x14ac:dyDescent="0.2">
      <c r="A46" s="196"/>
      <c r="B46" s="194"/>
      <c r="C46" s="194"/>
      <c r="D46" s="194"/>
      <c r="E46" s="194"/>
      <c r="F46" s="194"/>
      <c r="G46" s="194"/>
      <c r="H46" s="194"/>
      <c r="I46" s="194"/>
      <c r="J46" s="194"/>
      <c r="K46" s="194"/>
      <c r="L46" s="194"/>
      <c r="M46" s="195"/>
    </row>
    <row r="47" spans="1:13" ht="13.5" thickBot="1" x14ac:dyDescent="0.25">
      <c r="A47" s="197"/>
      <c r="B47" s="198"/>
      <c r="C47" s="198"/>
      <c r="D47" s="198"/>
      <c r="E47" s="198"/>
      <c r="F47" s="198"/>
      <c r="G47" s="198"/>
      <c r="H47" s="198"/>
      <c r="I47" s="198"/>
      <c r="J47" s="198"/>
      <c r="K47" s="198"/>
      <c r="L47" s="198"/>
      <c r="M47" s="199"/>
    </row>
  </sheetData>
  <mergeCells count="18">
    <mergeCell ref="G32:M32"/>
    <mergeCell ref="G16:M18"/>
    <mergeCell ref="I1:J1"/>
    <mergeCell ref="G30:M30"/>
    <mergeCell ref="K26:M26"/>
    <mergeCell ref="I22:M23"/>
    <mergeCell ref="G31:M31"/>
    <mergeCell ref="G41:M41"/>
    <mergeCell ref="G33:M33"/>
    <mergeCell ref="G34:M34"/>
    <mergeCell ref="A44:M47"/>
    <mergeCell ref="A43:B43"/>
    <mergeCell ref="G35:M35"/>
    <mergeCell ref="G37:M37"/>
    <mergeCell ref="G36:M36"/>
    <mergeCell ref="G38:M38"/>
    <mergeCell ref="G39:M39"/>
    <mergeCell ref="G40:M40"/>
  </mergeCells>
  <phoneticPr fontId="0" type="noConversion"/>
  <pageMargins left="0.76" right="0.75" top="0.8" bottom="1" header="0.5" footer="0.5"/>
  <pageSetup orientation="portrait" horizontalDpi="360" verticalDpi="360" r:id="rId1"/>
  <headerFooter alignWithMargins="0">
    <oddHeade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activeCell="C2" sqref="C2"/>
    </sheetView>
  </sheetViews>
  <sheetFormatPr defaultRowHeight="12.75" x14ac:dyDescent="0.2"/>
  <cols>
    <col min="4" max="4" width="4" customWidth="1"/>
    <col min="5" max="5" width="17.85546875" customWidth="1"/>
    <col min="6" max="6" width="0.5703125" customWidth="1"/>
    <col min="8" max="8" width="0.42578125" customWidth="1"/>
    <col min="9" max="9" width="29" customWidth="1"/>
    <col min="10" max="10" width="0.42578125" customWidth="1"/>
    <col min="11" max="11" width="3.28515625" customWidth="1"/>
    <col min="12" max="12" width="16.5703125" customWidth="1"/>
    <col min="13" max="13" width="12.85546875" customWidth="1"/>
  </cols>
  <sheetData>
    <row r="1" spans="1:13" s="1" customFormat="1" ht="26.1" customHeight="1" x14ac:dyDescent="0.2">
      <c r="A1" s="3" t="s">
        <v>1</v>
      </c>
      <c r="B1" s="4"/>
      <c r="C1" s="18" t="s">
        <v>2</v>
      </c>
      <c r="D1" s="18"/>
      <c r="E1" s="182"/>
      <c r="F1" s="18"/>
      <c r="G1" s="18"/>
      <c r="H1" s="4"/>
      <c r="I1" s="202" t="s">
        <v>139</v>
      </c>
      <c r="J1" s="202"/>
      <c r="K1" s="4"/>
      <c r="L1" s="4"/>
      <c r="M1" s="138"/>
    </row>
    <row r="2" spans="1:13" x14ac:dyDescent="0.2">
      <c r="A2" s="24" t="s">
        <v>23</v>
      </c>
      <c r="B2" s="11"/>
      <c r="C2" s="42">
        <v>4.22</v>
      </c>
      <c r="D2" s="43"/>
      <c r="E2" s="42"/>
      <c r="F2" s="43"/>
      <c r="G2" s="42"/>
      <c r="H2" s="11"/>
      <c r="I2" s="20" t="s">
        <v>230</v>
      </c>
      <c r="J2" s="11"/>
      <c r="K2" s="66" t="s">
        <v>237</v>
      </c>
      <c r="L2" s="11"/>
      <c r="M2" s="151"/>
    </row>
    <row r="3" spans="1:13" x14ac:dyDescent="0.2">
      <c r="A3" s="24" t="s">
        <v>24</v>
      </c>
      <c r="B3" s="11"/>
      <c r="C3" s="42">
        <v>5.6000000000000001E-2</v>
      </c>
      <c r="D3" s="43"/>
      <c r="E3" s="42"/>
      <c r="F3" s="43"/>
      <c r="G3" s="44"/>
      <c r="H3" s="11"/>
      <c r="I3" s="20" t="s">
        <v>231</v>
      </c>
      <c r="J3" s="11"/>
      <c r="K3" s="66" t="s">
        <v>237</v>
      </c>
      <c r="L3" s="11"/>
      <c r="M3" s="9"/>
    </row>
    <row r="4" spans="1:13" x14ac:dyDescent="0.2">
      <c r="A4" s="24" t="s">
        <v>25</v>
      </c>
      <c r="B4" s="11"/>
      <c r="C4" s="44">
        <f>IF(C2="#NA","#NA",(C2-C3))</f>
        <v>4.1639999999999997</v>
      </c>
      <c r="D4" s="43"/>
      <c r="E4" s="44"/>
      <c r="F4" s="43"/>
      <c r="G4" s="44"/>
      <c r="H4" s="11"/>
      <c r="I4" s="11"/>
      <c r="J4" s="11"/>
      <c r="K4" s="11"/>
      <c r="L4" s="11"/>
      <c r="M4" s="9">
        <f>'Cruise Summary'!$B$1</f>
        <v>1506</v>
      </c>
    </row>
    <row r="5" spans="1:13" ht="6" customHeight="1" thickBot="1" x14ac:dyDescent="0.25">
      <c r="A5" s="14"/>
      <c r="B5" s="15"/>
      <c r="C5" s="15"/>
      <c r="D5" s="15"/>
      <c r="E5" s="15"/>
      <c r="F5" s="15"/>
      <c r="G5" s="15"/>
      <c r="H5" s="15"/>
      <c r="I5" s="15"/>
      <c r="J5" s="15"/>
      <c r="K5" s="15"/>
      <c r="L5" s="15"/>
      <c r="M5" s="16"/>
    </row>
    <row r="6" spans="1:13" s="1" customFormat="1" ht="26.1" customHeight="1" x14ac:dyDescent="0.2">
      <c r="A6" s="3" t="s">
        <v>4</v>
      </c>
      <c r="B6" s="4"/>
      <c r="C6" s="18" t="s">
        <v>13</v>
      </c>
      <c r="D6" s="18"/>
      <c r="E6" s="183" t="s">
        <v>35</v>
      </c>
      <c r="F6" s="18"/>
      <c r="G6" s="182" t="s">
        <v>29</v>
      </c>
      <c r="H6" s="4"/>
      <c r="I6" s="182" t="s">
        <v>30</v>
      </c>
      <c r="J6" s="4"/>
      <c r="K6" s="4"/>
      <c r="L6" s="4"/>
      <c r="M6" s="19"/>
    </row>
    <row r="7" spans="1:13" x14ac:dyDescent="0.2">
      <c r="A7" s="10" t="s">
        <v>19</v>
      </c>
      <c r="B7" s="11"/>
      <c r="C7" s="11"/>
      <c r="D7" s="11"/>
      <c r="E7" s="11"/>
      <c r="F7" s="11"/>
      <c r="G7" s="11"/>
      <c r="H7" s="11"/>
      <c r="I7" s="11"/>
      <c r="J7" s="11"/>
      <c r="K7" s="11"/>
      <c r="L7" s="11"/>
      <c r="M7" s="9"/>
    </row>
    <row r="8" spans="1:13" x14ac:dyDescent="0.2">
      <c r="A8" s="10"/>
      <c r="B8" s="11" t="s">
        <v>20</v>
      </c>
      <c r="C8" s="42">
        <v>17.61</v>
      </c>
      <c r="D8" s="43"/>
      <c r="E8" s="42">
        <v>16.66</v>
      </c>
      <c r="F8" s="43"/>
      <c r="G8" s="43">
        <f>IF(C8="#NA","#NA",(E8-C8))</f>
        <v>-0.94999999999999929</v>
      </c>
      <c r="H8" s="11"/>
      <c r="I8" s="2" t="s">
        <v>235</v>
      </c>
      <c r="J8" s="11"/>
      <c r="K8" s="11"/>
      <c r="L8" s="11"/>
      <c r="M8" s="9"/>
    </row>
    <row r="9" spans="1:13" x14ac:dyDescent="0.2">
      <c r="A9" s="10"/>
      <c r="B9" s="11" t="s">
        <v>21</v>
      </c>
      <c r="C9" s="42">
        <v>86</v>
      </c>
      <c r="D9" s="43"/>
      <c r="E9" s="42">
        <v>82</v>
      </c>
      <c r="F9" s="43"/>
      <c r="G9" s="43">
        <f>IF(C9="#NA","#NA",(E9-C9))</f>
        <v>-4</v>
      </c>
      <c r="H9" s="11"/>
      <c r="I9" s="2" t="s">
        <v>235</v>
      </c>
      <c r="J9" s="11"/>
      <c r="K9" s="11"/>
      <c r="L9" s="11"/>
      <c r="M9" s="9"/>
    </row>
    <row r="10" spans="1:13" x14ac:dyDescent="0.2">
      <c r="A10" s="10"/>
      <c r="B10" s="11" t="s">
        <v>22</v>
      </c>
      <c r="C10" s="42">
        <v>1021</v>
      </c>
      <c r="D10" s="43"/>
      <c r="E10" s="42" t="s">
        <v>218</v>
      </c>
      <c r="F10" s="43"/>
      <c r="G10" s="43" t="e">
        <f>IF(C10="#NA","#NA",(E10-C10))</f>
        <v>#VALUE!</v>
      </c>
      <c r="H10" s="11"/>
      <c r="I10" s="2" t="s">
        <v>235</v>
      </c>
      <c r="J10" s="11"/>
      <c r="K10" s="11"/>
      <c r="L10" s="11"/>
      <c r="M10" s="9"/>
    </row>
    <row r="11" spans="1:13" ht="6" customHeight="1" x14ac:dyDescent="0.2">
      <c r="A11" s="10"/>
      <c r="B11" s="11"/>
      <c r="C11" s="11"/>
      <c r="D11" s="11"/>
      <c r="E11" s="11"/>
      <c r="F11" s="11"/>
      <c r="G11" s="11"/>
      <c r="H11" s="11"/>
      <c r="I11" s="11"/>
      <c r="J11" s="11"/>
      <c r="K11" s="11"/>
      <c r="L11" s="11"/>
      <c r="M11" s="9"/>
    </row>
    <row r="12" spans="1:13" x14ac:dyDescent="0.2">
      <c r="A12" s="10" t="s">
        <v>26</v>
      </c>
      <c r="B12" s="11"/>
      <c r="C12" s="11"/>
      <c r="D12" s="11"/>
      <c r="E12" s="11"/>
      <c r="F12" s="11"/>
      <c r="G12" s="11"/>
      <c r="H12" s="11"/>
      <c r="I12" s="11"/>
      <c r="J12" s="11"/>
      <c r="K12" s="11"/>
      <c r="L12" s="11"/>
      <c r="M12" s="9"/>
    </row>
    <row r="13" spans="1:13" x14ac:dyDescent="0.2">
      <c r="A13" s="10"/>
      <c r="B13" s="11" t="s">
        <v>27</v>
      </c>
      <c r="C13" s="42">
        <v>14.927099999999999</v>
      </c>
      <c r="D13" s="38"/>
      <c r="E13" s="42" t="s">
        <v>218</v>
      </c>
      <c r="F13" s="38"/>
      <c r="G13" s="43" t="e">
        <f>IF(C13="#NA","#NA",(E13-C13))</f>
        <v>#VALUE!</v>
      </c>
      <c r="H13" s="11"/>
      <c r="I13" s="2" t="s">
        <v>236</v>
      </c>
      <c r="J13" s="11"/>
      <c r="K13" s="11"/>
      <c r="L13" s="11"/>
      <c r="M13" s="9"/>
    </row>
    <row r="14" spans="1:13" ht="6" customHeight="1" thickBot="1" x14ac:dyDescent="0.25">
      <c r="A14" s="14"/>
      <c r="B14" s="15"/>
      <c r="C14" s="15"/>
      <c r="D14" s="15"/>
      <c r="E14" s="15"/>
      <c r="F14" s="15"/>
      <c r="G14" s="15"/>
      <c r="H14" s="15"/>
      <c r="I14" s="15"/>
      <c r="J14" s="15"/>
      <c r="K14" s="15"/>
      <c r="L14" s="15"/>
      <c r="M14" s="16"/>
    </row>
    <row r="15" spans="1:13" s="1" customFormat="1" ht="26.1" customHeight="1" x14ac:dyDescent="0.2">
      <c r="A15" s="3" t="s">
        <v>8</v>
      </c>
      <c r="B15" s="4"/>
      <c r="C15" s="30" t="s">
        <v>232</v>
      </c>
      <c r="D15" s="30"/>
      <c r="E15" s="30" t="s">
        <v>233</v>
      </c>
      <c r="F15" s="4"/>
      <c r="G15" s="26" t="s">
        <v>33</v>
      </c>
      <c r="H15" s="4"/>
      <c r="I15" s="4"/>
      <c r="J15" s="4"/>
      <c r="K15" s="4"/>
      <c r="L15" s="4"/>
      <c r="M15" s="19"/>
    </row>
    <row r="16" spans="1:13" x14ac:dyDescent="0.2">
      <c r="A16" s="10"/>
      <c r="B16" s="11" t="s">
        <v>28</v>
      </c>
      <c r="C16" s="42">
        <v>5.7596109999999996</v>
      </c>
      <c r="D16" s="43"/>
      <c r="E16" s="42">
        <v>117.6</v>
      </c>
      <c r="F16" s="11"/>
      <c r="G16" s="194"/>
      <c r="H16" s="194"/>
      <c r="I16" s="194"/>
      <c r="J16" s="194"/>
      <c r="K16" s="194"/>
      <c r="L16" s="194"/>
      <c r="M16" s="195"/>
    </row>
    <row r="17" spans="1:13" x14ac:dyDescent="0.2">
      <c r="A17" s="10"/>
      <c r="B17" s="184" t="s">
        <v>13</v>
      </c>
      <c r="C17" s="42">
        <v>5.5</v>
      </c>
      <c r="D17" s="43"/>
      <c r="E17" s="42">
        <v>120.3</v>
      </c>
      <c r="F17" s="11"/>
      <c r="G17" s="194"/>
      <c r="H17" s="194"/>
      <c r="I17" s="194"/>
      <c r="J17" s="194"/>
      <c r="K17" s="194"/>
      <c r="L17" s="194"/>
      <c r="M17" s="195"/>
    </row>
    <row r="18" spans="1:13" x14ac:dyDescent="0.2">
      <c r="A18" s="10"/>
      <c r="B18" s="11" t="s">
        <v>18</v>
      </c>
      <c r="C18" s="43">
        <f>IF(C16="#NA","#NA",(C17-C16))</f>
        <v>-0.25961099999999959</v>
      </c>
      <c r="D18" s="43"/>
      <c r="E18" s="43">
        <f>IF(E16="#NA","#NA",(E17-E16))</f>
        <v>2.7000000000000028</v>
      </c>
      <c r="F18" s="11"/>
      <c r="G18" s="194"/>
      <c r="H18" s="194"/>
      <c r="I18" s="194"/>
      <c r="J18" s="194"/>
      <c r="K18" s="194"/>
      <c r="L18" s="194"/>
      <c r="M18" s="195"/>
    </row>
    <row r="19" spans="1:13" ht="6" customHeight="1" thickBot="1" x14ac:dyDescent="0.25">
      <c r="A19" s="14"/>
      <c r="B19" s="15"/>
      <c r="C19" s="15"/>
      <c r="D19" s="15"/>
      <c r="E19" s="15"/>
      <c r="F19" s="15"/>
      <c r="G19" s="15"/>
      <c r="H19" s="15"/>
      <c r="I19" s="15"/>
      <c r="J19" s="15"/>
      <c r="K19" s="15"/>
      <c r="L19" s="15"/>
      <c r="M19" s="16"/>
    </row>
    <row r="20" spans="1:13" s="1" customFormat="1" ht="26.1" customHeight="1" x14ac:dyDescent="0.2">
      <c r="A20" s="3" t="s">
        <v>107</v>
      </c>
      <c r="B20" s="4"/>
      <c r="C20" s="4"/>
      <c r="D20" s="4"/>
      <c r="E20" s="4"/>
      <c r="F20" s="4"/>
      <c r="G20" s="4"/>
      <c r="H20" s="4"/>
      <c r="I20" s="4"/>
      <c r="J20" s="4"/>
      <c r="K20" s="4"/>
      <c r="L20" s="4"/>
      <c r="M20" s="19"/>
    </row>
    <row r="21" spans="1:13" s="1" customFormat="1" ht="21.95" customHeight="1" x14ac:dyDescent="0.2">
      <c r="A21" s="17"/>
      <c r="B21" s="7"/>
      <c r="C21" s="8" t="s">
        <v>34</v>
      </c>
      <c r="D21" s="8"/>
      <c r="E21" s="8" t="s">
        <v>31</v>
      </c>
      <c r="F21" s="8"/>
      <c r="G21" s="8" t="s">
        <v>32</v>
      </c>
      <c r="H21" s="8"/>
      <c r="I21" s="8" t="s">
        <v>33</v>
      </c>
      <c r="J21" s="7"/>
      <c r="K21" s="7"/>
      <c r="L21" s="7"/>
      <c r="M21" s="29"/>
    </row>
    <row r="22" spans="1:13" x14ac:dyDescent="0.2">
      <c r="A22" s="10"/>
      <c r="B22" s="11" t="s">
        <v>12</v>
      </c>
      <c r="C22" s="41" t="s">
        <v>136</v>
      </c>
      <c r="D22" s="11"/>
      <c r="E22" s="43" t="e">
        <v>#N/A</v>
      </c>
      <c r="F22" s="11"/>
      <c r="G22" s="2"/>
      <c r="H22" s="11"/>
      <c r="I22" s="194"/>
      <c r="J22" s="194"/>
      <c r="K22" s="194"/>
      <c r="L22" s="194"/>
      <c r="M22" s="195"/>
    </row>
    <row r="23" spans="1:13" x14ac:dyDescent="0.2">
      <c r="A23" s="10"/>
      <c r="B23" s="11" t="s">
        <v>13</v>
      </c>
      <c r="C23" s="41" t="s">
        <v>136</v>
      </c>
      <c r="D23" s="11"/>
      <c r="E23" s="43" t="e">
        <v>#N/A</v>
      </c>
      <c r="F23" s="11"/>
      <c r="G23" s="22"/>
      <c r="H23" s="11"/>
      <c r="I23" s="194"/>
      <c r="J23" s="194"/>
      <c r="K23" s="194"/>
      <c r="L23" s="194"/>
      <c r="M23" s="195"/>
    </row>
    <row r="24" spans="1:13" ht="6" customHeight="1" thickBot="1" x14ac:dyDescent="0.25">
      <c r="A24" s="14"/>
      <c r="B24" s="15"/>
      <c r="C24" s="15"/>
      <c r="D24" s="15"/>
      <c r="E24" s="15"/>
      <c r="F24" s="15"/>
      <c r="G24" s="15"/>
      <c r="H24" s="15"/>
      <c r="I24" s="15"/>
      <c r="J24" s="15"/>
      <c r="K24" s="15"/>
      <c r="L24" s="15"/>
      <c r="M24" s="16"/>
    </row>
    <row r="25" spans="1:13" s="1" customFormat="1" ht="26.1" customHeight="1" x14ac:dyDescent="0.2">
      <c r="A25" s="3" t="s">
        <v>16</v>
      </c>
      <c r="B25" s="4"/>
      <c r="C25" s="18" t="s">
        <v>200</v>
      </c>
      <c r="D25" s="18"/>
      <c r="E25" s="18" t="s">
        <v>201</v>
      </c>
      <c r="F25" s="18"/>
      <c r="G25" s="18" t="s">
        <v>202</v>
      </c>
      <c r="H25" s="18"/>
      <c r="I25" s="18" t="s">
        <v>203</v>
      </c>
      <c r="J25" s="18"/>
      <c r="K25" s="28" t="s">
        <v>33</v>
      </c>
      <c r="L25" s="27"/>
      <c r="M25" s="19"/>
    </row>
    <row r="26" spans="1:13" x14ac:dyDescent="0.2">
      <c r="A26" s="10"/>
      <c r="B26" s="11"/>
      <c r="C26" s="2" t="e">
        <v>#N/A</v>
      </c>
      <c r="D26" s="11"/>
      <c r="E26" s="2" t="e">
        <v>#N/A</v>
      </c>
      <c r="F26" s="11"/>
      <c r="G26" s="2" t="e">
        <v>#N/A</v>
      </c>
      <c r="H26" s="11"/>
      <c r="I26" s="2" t="e">
        <v>#N/A</v>
      </c>
      <c r="J26" s="11"/>
      <c r="K26" s="194"/>
      <c r="L26" s="194"/>
      <c r="M26" s="195"/>
    </row>
    <row r="27" spans="1:13" ht="6" customHeight="1" thickBot="1" x14ac:dyDescent="0.25">
      <c r="A27" s="10"/>
      <c r="B27" s="11"/>
      <c r="C27" s="11"/>
      <c r="D27" s="11"/>
      <c r="E27" s="11"/>
      <c r="F27" s="11"/>
      <c r="G27" s="11"/>
      <c r="H27" s="11"/>
      <c r="I27" s="11"/>
      <c r="J27" s="11"/>
      <c r="K27" s="11"/>
      <c r="L27" s="11"/>
      <c r="M27" s="9"/>
    </row>
    <row r="28" spans="1:13" s="1" customFormat="1" ht="26.1" customHeight="1" x14ac:dyDescent="0.2">
      <c r="A28" s="3"/>
      <c r="B28" s="4"/>
      <c r="C28" s="4"/>
      <c r="D28" s="4"/>
      <c r="E28" s="4"/>
      <c r="F28" s="4"/>
      <c r="G28" s="4"/>
      <c r="H28" s="4"/>
      <c r="I28" s="4"/>
      <c r="J28" s="4"/>
      <c r="K28" s="4"/>
      <c r="L28" s="4"/>
      <c r="M28" s="19"/>
    </row>
    <row r="29" spans="1:13" x14ac:dyDescent="0.2">
      <c r="A29" s="24"/>
      <c r="B29" s="20"/>
      <c r="C29" s="20"/>
      <c r="D29" s="20"/>
      <c r="E29" s="20"/>
      <c r="F29" s="20"/>
      <c r="G29" s="20"/>
      <c r="H29" s="11"/>
      <c r="I29" s="11"/>
      <c r="J29" s="11"/>
      <c r="K29" s="11"/>
      <c r="L29" s="11"/>
      <c r="M29" s="9"/>
    </row>
    <row r="30" spans="1:13" x14ac:dyDescent="0.2">
      <c r="A30" s="10"/>
      <c r="B30" s="11"/>
      <c r="C30" s="11"/>
      <c r="D30" s="11"/>
      <c r="E30" s="11"/>
      <c r="F30" s="11"/>
      <c r="G30" s="194"/>
      <c r="H30" s="194"/>
      <c r="I30" s="194"/>
      <c r="J30" s="194"/>
      <c r="K30" s="194"/>
      <c r="L30" s="194"/>
      <c r="M30" s="195"/>
    </row>
    <row r="31" spans="1:13" x14ac:dyDescent="0.2">
      <c r="A31" s="10"/>
      <c r="B31" s="11"/>
      <c r="C31" s="11"/>
      <c r="D31" s="11"/>
      <c r="E31" s="11"/>
      <c r="F31" s="11"/>
      <c r="G31" s="194"/>
      <c r="H31" s="194"/>
      <c r="I31" s="194"/>
      <c r="J31" s="194"/>
      <c r="K31" s="194"/>
      <c r="L31" s="194"/>
      <c r="M31" s="195"/>
    </row>
    <row r="32" spans="1:13" x14ac:dyDescent="0.2">
      <c r="A32" s="10"/>
      <c r="B32" s="11"/>
      <c r="C32" s="11"/>
      <c r="D32" s="11"/>
      <c r="E32" s="11"/>
      <c r="F32" s="11"/>
      <c r="G32" s="194"/>
      <c r="H32" s="194"/>
      <c r="I32" s="194"/>
      <c r="J32" s="194"/>
      <c r="K32" s="194"/>
      <c r="L32" s="194"/>
      <c r="M32" s="195"/>
    </row>
    <row r="33" spans="1:13" x14ac:dyDescent="0.2">
      <c r="A33" s="10"/>
      <c r="B33" s="11"/>
      <c r="C33" s="11"/>
      <c r="D33" s="11"/>
      <c r="E33" s="11"/>
      <c r="F33" s="11"/>
      <c r="G33" s="194"/>
      <c r="H33" s="194"/>
      <c r="I33" s="194"/>
      <c r="J33" s="194"/>
      <c r="K33" s="194"/>
      <c r="L33" s="194"/>
      <c r="M33" s="195"/>
    </row>
    <row r="34" spans="1:13" x14ac:dyDescent="0.2">
      <c r="A34" s="10"/>
      <c r="B34" s="11"/>
      <c r="C34" s="11"/>
      <c r="D34" s="11"/>
      <c r="E34" s="11"/>
      <c r="F34" s="11"/>
      <c r="G34" s="194"/>
      <c r="H34" s="194"/>
      <c r="I34" s="194"/>
      <c r="J34" s="194"/>
      <c r="K34" s="194"/>
      <c r="L34" s="194"/>
      <c r="M34" s="195"/>
    </row>
    <row r="35" spans="1:13" x14ac:dyDescent="0.2">
      <c r="A35" s="10"/>
      <c r="B35" s="11"/>
      <c r="C35" s="11"/>
      <c r="D35" s="11"/>
      <c r="E35" s="11"/>
      <c r="F35" s="11"/>
      <c r="G35" s="194"/>
      <c r="H35" s="194"/>
      <c r="I35" s="194"/>
      <c r="J35" s="194"/>
      <c r="K35" s="194"/>
      <c r="L35" s="194"/>
      <c r="M35" s="195"/>
    </row>
    <row r="36" spans="1:13" x14ac:dyDescent="0.2">
      <c r="A36" s="10"/>
      <c r="B36" s="11"/>
      <c r="C36" s="11"/>
      <c r="D36" s="11"/>
      <c r="E36" s="11"/>
      <c r="F36" s="11"/>
      <c r="G36" s="194"/>
      <c r="H36" s="194"/>
      <c r="I36" s="194"/>
      <c r="J36" s="194"/>
      <c r="K36" s="194"/>
      <c r="L36" s="194"/>
      <c r="M36" s="195"/>
    </row>
    <row r="37" spans="1:13" x14ac:dyDescent="0.2">
      <c r="A37" s="10"/>
      <c r="B37" s="11"/>
      <c r="C37" s="11"/>
      <c r="D37" s="11"/>
      <c r="E37" s="11"/>
      <c r="F37" s="11"/>
      <c r="G37" s="194"/>
      <c r="H37" s="194"/>
      <c r="I37" s="194"/>
      <c r="J37" s="194"/>
      <c r="K37" s="194"/>
      <c r="L37" s="194"/>
      <c r="M37" s="195"/>
    </row>
    <row r="38" spans="1:13" x14ac:dyDescent="0.2">
      <c r="A38" s="10"/>
      <c r="B38" s="11"/>
      <c r="C38" s="11"/>
      <c r="D38" s="11"/>
      <c r="E38" s="11"/>
      <c r="F38" s="11"/>
      <c r="G38" s="194"/>
      <c r="H38" s="194"/>
      <c r="I38" s="194"/>
      <c r="J38" s="194"/>
      <c r="K38" s="194"/>
      <c r="L38" s="194"/>
      <c r="M38" s="195"/>
    </row>
    <row r="39" spans="1:13" x14ac:dyDescent="0.2">
      <c r="A39" s="10"/>
      <c r="B39" s="11"/>
      <c r="C39" s="11"/>
      <c r="D39" s="11"/>
      <c r="E39" s="11"/>
      <c r="F39" s="11"/>
      <c r="G39" s="194"/>
      <c r="H39" s="194"/>
      <c r="I39" s="194"/>
      <c r="J39" s="194"/>
      <c r="K39" s="194"/>
      <c r="L39" s="194"/>
      <c r="M39" s="195"/>
    </row>
    <row r="40" spans="1:13" x14ac:dyDescent="0.2">
      <c r="A40" s="10"/>
      <c r="B40" s="11"/>
      <c r="C40" s="11"/>
      <c r="D40" s="11"/>
      <c r="E40" s="11"/>
      <c r="F40" s="11"/>
      <c r="G40" s="194"/>
      <c r="H40" s="194"/>
      <c r="I40" s="194"/>
      <c r="J40" s="194"/>
      <c r="K40" s="194"/>
      <c r="L40" s="194"/>
      <c r="M40" s="195"/>
    </row>
    <row r="41" spans="1:13" x14ac:dyDescent="0.2">
      <c r="A41" s="10"/>
      <c r="B41" s="11"/>
      <c r="C41" s="11"/>
      <c r="D41" s="11"/>
      <c r="E41" s="11"/>
      <c r="F41" s="11"/>
      <c r="G41" s="194"/>
      <c r="H41" s="194"/>
      <c r="I41" s="194"/>
      <c r="J41" s="194"/>
      <c r="K41" s="194"/>
      <c r="L41" s="194"/>
      <c r="M41" s="195"/>
    </row>
    <row r="42" spans="1:13" ht="6" customHeight="1" thickBot="1" x14ac:dyDescent="0.25">
      <c r="A42" s="14"/>
      <c r="B42" s="15"/>
      <c r="C42" s="15"/>
      <c r="D42" s="15"/>
      <c r="E42" s="15"/>
      <c r="F42" s="15"/>
      <c r="G42" s="15"/>
      <c r="H42" s="15"/>
      <c r="I42" s="15"/>
      <c r="J42" s="15"/>
      <c r="K42" s="15"/>
      <c r="L42" s="15"/>
      <c r="M42" s="16"/>
    </row>
    <row r="43" spans="1:13" s="1" customFormat="1" ht="12.75" customHeight="1" x14ac:dyDescent="0.2">
      <c r="A43" s="200" t="s">
        <v>36</v>
      </c>
      <c r="B43" s="201"/>
      <c r="C43" s="7"/>
      <c r="D43" s="7"/>
      <c r="E43" s="7"/>
      <c r="F43" s="7"/>
      <c r="G43" s="7"/>
      <c r="H43" s="7"/>
      <c r="I43" s="7"/>
      <c r="J43" s="7"/>
      <c r="K43" s="7"/>
      <c r="L43" s="7"/>
      <c r="M43" s="29"/>
    </row>
    <row r="44" spans="1:13" x14ac:dyDescent="0.2">
      <c r="A44" s="196"/>
      <c r="B44" s="194"/>
      <c r="C44" s="194"/>
      <c r="D44" s="194"/>
      <c r="E44" s="194"/>
      <c r="F44" s="194"/>
      <c r="G44" s="194"/>
      <c r="H44" s="194"/>
      <c r="I44" s="194"/>
      <c r="J44" s="194"/>
      <c r="K44" s="194"/>
      <c r="L44" s="194"/>
      <c r="M44" s="195"/>
    </row>
    <row r="45" spans="1:13" x14ac:dyDescent="0.2">
      <c r="A45" s="196"/>
      <c r="B45" s="194"/>
      <c r="C45" s="194"/>
      <c r="D45" s="194"/>
      <c r="E45" s="194"/>
      <c r="F45" s="194"/>
      <c r="G45" s="194"/>
      <c r="H45" s="194"/>
      <c r="I45" s="194"/>
      <c r="J45" s="194"/>
      <c r="K45" s="194"/>
      <c r="L45" s="194"/>
      <c r="M45" s="195"/>
    </row>
    <row r="46" spans="1:13" x14ac:dyDescent="0.2">
      <c r="A46" s="196"/>
      <c r="B46" s="194"/>
      <c r="C46" s="194"/>
      <c r="D46" s="194"/>
      <c r="E46" s="194"/>
      <c r="F46" s="194"/>
      <c r="G46" s="194"/>
      <c r="H46" s="194"/>
      <c r="I46" s="194"/>
      <c r="J46" s="194"/>
      <c r="K46" s="194"/>
      <c r="L46" s="194"/>
      <c r="M46" s="195"/>
    </row>
    <row r="47" spans="1:13" ht="13.5" thickBot="1" x14ac:dyDescent="0.25">
      <c r="A47" s="197"/>
      <c r="B47" s="198"/>
      <c r="C47" s="198"/>
      <c r="D47" s="198"/>
      <c r="E47" s="198"/>
      <c r="F47" s="198"/>
      <c r="G47" s="198"/>
      <c r="H47" s="198"/>
      <c r="I47" s="198"/>
      <c r="J47" s="198"/>
      <c r="K47" s="198"/>
      <c r="L47" s="198"/>
      <c r="M47" s="199"/>
    </row>
  </sheetData>
  <mergeCells count="18">
    <mergeCell ref="I1:J1"/>
    <mergeCell ref="G16:M18"/>
    <mergeCell ref="I22:M23"/>
    <mergeCell ref="K26:M26"/>
    <mergeCell ref="G30:M30"/>
    <mergeCell ref="G31:M31"/>
    <mergeCell ref="G32:M32"/>
    <mergeCell ref="G33:M33"/>
    <mergeCell ref="G34:M34"/>
    <mergeCell ref="G35:M35"/>
    <mergeCell ref="G41:M41"/>
    <mergeCell ref="A43:B43"/>
    <mergeCell ref="A44:M47"/>
    <mergeCell ref="G36:M36"/>
    <mergeCell ref="G37:M37"/>
    <mergeCell ref="G38:M38"/>
    <mergeCell ref="G39:M39"/>
    <mergeCell ref="G40:M40"/>
  </mergeCells>
  <pageMargins left="0.76" right="0.75" top="0.8" bottom="1" header="0.5" footer="0.5"/>
  <pageSetup orientation="portrait" horizontalDpi="360" verticalDpi="360" r:id="rId1"/>
  <headerFooter alignWithMargins="0">
    <oddHeade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activeCell="M4" sqref="M4"/>
    </sheetView>
  </sheetViews>
  <sheetFormatPr defaultRowHeight="12.75" x14ac:dyDescent="0.2"/>
  <cols>
    <col min="4" max="4" width="4" customWidth="1"/>
    <col min="5" max="5" width="17.85546875" customWidth="1"/>
    <col min="6" max="6" width="0.5703125" customWidth="1"/>
    <col min="8" max="8" width="0.42578125" customWidth="1"/>
    <col min="9" max="9" width="29" customWidth="1"/>
    <col min="10" max="10" width="0.42578125" customWidth="1"/>
    <col min="11" max="11" width="3.28515625" customWidth="1"/>
    <col min="12" max="12" width="16.5703125" customWidth="1"/>
    <col min="13" max="13" width="12.85546875" customWidth="1"/>
  </cols>
  <sheetData>
    <row r="1" spans="1:13" s="1" customFormat="1" ht="26.1" customHeight="1" x14ac:dyDescent="0.2">
      <c r="A1" s="3" t="s">
        <v>1</v>
      </c>
      <c r="B1" s="4"/>
      <c r="C1" s="18" t="s">
        <v>2</v>
      </c>
      <c r="D1" s="18"/>
      <c r="E1" s="182"/>
      <c r="F1" s="18"/>
      <c r="G1" s="18"/>
      <c r="H1" s="4"/>
      <c r="I1" s="202" t="s">
        <v>139</v>
      </c>
      <c r="J1" s="202"/>
      <c r="K1" s="4"/>
      <c r="L1" s="4"/>
      <c r="M1" s="138"/>
    </row>
    <row r="2" spans="1:13" x14ac:dyDescent="0.2">
      <c r="A2" s="24" t="s">
        <v>23</v>
      </c>
      <c r="B2" s="11"/>
      <c r="C2" s="42">
        <v>0.83</v>
      </c>
      <c r="D2" s="43"/>
      <c r="E2" s="42"/>
      <c r="F2" s="43"/>
      <c r="G2" s="42"/>
      <c r="H2" s="11"/>
      <c r="I2" s="20" t="s">
        <v>230</v>
      </c>
      <c r="J2" s="11"/>
      <c r="K2" s="66" t="s">
        <v>237</v>
      </c>
      <c r="L2" s="11"/>
      <c r="M2" s="151"/>
    </row>
    <row r="3" spans="1:13" x14ac:dyDescent="0.2">
      <c r="A3" s="24" t="s">
        <v>24</v>
      </c>
      <c r="B3" s="11"/>
      <c r="C3" s="42">
        <v>7.0000000000000007E-2</v>
      </c>
      <c r="D3" s="43"/>
      <c r="E3" s="42"/>
      <c r="F3" s="43"/>
      <c r="G3" s="44"/>
      <c r="H3" s="11"/>
      <c r="I3" s="20" t="s">
        <v>231</v>
      </c>
      <c r="J3" s="11"/>
      <c r="K3" s="66" t="s">
        <v>237</v>
      </c>
      <c r="L3" s="11"/>
      <c r="M3" s="9"/>
    </row>
    <row r="4" spans="1:13" x14ac:dyDescent="0.2">
      <c r="A4" s="24" t="s">
        <v>25</v>
      </c>
      <c r="B4" s="11"/>
      <c r="C4" s="44">
        <f>IF(C2="#NA","#NA",(C2-C3))</f>
        <v>0.76</v>
      </c>
      <c r="D4" s="43"/>
      <c r="E4" s="44"/>
      <c r="F4" s="43"/>
      <c r="G4" s="44"/>
      <c r="H4" s="11"/>
      <c r="I4" s="11"/>
      <c r="J4" s="11"/>
      <c r="K4" s="11"/>
      <c r="L4" s="11"/>
      <c r="M4" s="9"/>
    </row>
    <row r="5" spans="1:13" ht="6" customHeight="1" thickBot="1" x14ac:dyDescent="0.25">
      <c r="A5" s="14"/>
      <c r="B5" s="15"/>
      <c r="C5" s="15"/>
      <c r="D5" s="15"/>
      <c r="E5" s="15"/>
      <c r="F5" s="15"/>
      <c r="G5" s="15"/>
      <c r="H5" s="15"/>
      <c r="I5" s="15"/>
      <c r="J5" s="15"/>
      <c r="K5" s="15"/>
      <c r="L5" s="15"/>
      <c r="M5" s="16"/>
    </row>
    <row r="6" spans="1:13" s="1" customFormat="1" ht="26.1" customHeight="1" x14ac:dyDescent="0.2">
      <c r="A6" s="3" t="s">
        <v>4</v>
      </c>
      <c r="B6" s="4"/>
      <c r="C6" s="18" t="s">
        <v>13</v>
      </c>
      <c r="D6" s="18"/>
      <c r="E6" s="183" t="s">
        <v>35</v>
      </c>
      <c r="F6" s="18"/>
      <c r="G6" s="182" t="s">
        <v>29</v>
      </c>
      <c r="H6" s="4"/>
      <c r="I6" s="182" t="s">
        <v>30</v>
      </c>
      <c r="J6" s="4"/>
      <c r="K6" s="4"/>
      <c r="L6" s="4"/>
      <c r="M6" s="19"/>
    </row>
    <row r="7" spans="1:13" x14ac:dyDescent="0.2">
      <c r="A7" s="10" t="s">
        <v>19</v>
      </c>
      <c r="B7" s="11"/>
      <c r="C7" s="11"/>
      <c r="D7" s="11"/>
      <c r="E7" s="11"/>
      <c r="F7" s="11"/>
      <c r="G7" s="11"/>
      <c r="H7" s="11"/>
      <c r="I7" s="11"/>
      <c r="J7" s="11"/>
      <c r="K7" s="11"/>
      <c r="L7" s="11"/>
      <c r="M7" s="9"/>
    </row>
    <row r="8" spans="1:13" x14ac:dyDescent="0.2">
      <c r="A8" s="10"/>
      <c r="B8" s="11" t="s">
        <v>20</v>
      </c>
      <c r="C8" s="42">
        <v>19.600000000000001</v>
      </c>
      <c r="D8" s="43"/>
      <c r="E8" s="42">
        <v>20</v>
      </c>
      <c r="F8" s="43"/>
      <c r="G8" s="43">
        <f>IF(C8="#NA","#NA",(E8-C8))</f>
        <v>0.39999999999999858</v>
      </c>
      <c r="H8" s="11"/>
      <c r="I8" s="2" t="s">
        <v>238</v>
      </c>
      <c r="J8" s="11"/>
      <c r="K8" s="11"/>
      <c r="L8" s="11"/>
      <c r="M8" s="9"/>
    </row>
    <row r="9" spans="1:13" x14ac:dyDescent="0.2">
      <c r="A9" s="10"/>
      <c r="B9" s="11" t="s">
        <v>21</v>
      </c>
      <c r="C9" s="42">
        <v>80</v>
      </c>
      <c r="D9" s="43"/>
      <c r="E9" s="42">
        <v>80</v>
      </c>
      <c r="F9" s="43"/>
      <c r="G9" s="43">
        <f>IF(C9="#NA","#NA",(E9-C9))</f>
        <v>0</v>
      </c>
      <c r="H9" s="11"/>
      <c r="I9" s="2" t="s">
        <v>238</v>
      </c>
      <c r="J9" s="11"/>
      <c r="K9" s="11"/>
      <c r="L9" s="11"/>
      <c r="M9" s="9"/>
    </row>
    <row r="10" spans="1:13" x14ac:dyDescent="0.2">
      <c r="A10" s="10"/>
      <c r="B10" s="11" t="s">
        <v>22</v>
      </c>
      <c r="C10" s="42">
        <v>1020</v>
      </c>
      <c r="D10" s="43"/>
      <c r="E10" s="42" t="s">
        <v>218</v>
      </c>
      <c r="F10" s="43"/>
      <c r="G10" s="43" t="e">
        <f>IF(C10="#NA","#NA",(E10-C10))</f>
        <v>#VALUE!</v>
      </c>
      <c r="H10" s="11"/>
      <c r="I10" s="2" t="s">
        <v>238</v>
      </c>
      <c r="J10" s="11"/>
      <c r="K10" s="11"/>
      <c r="L10" s="11"/>
      <c r="M10" s="9"/>
    </row>
    <row r="11" spans="1:13" ht="6" customHeight="1" x14ac:dyDescent="0.2">
      <c r="A11" s="10"/>
      <c r="B11" s="11"/>
      <c r="C11" s="11"/>
      <c r="D11" s="11"/>
      <c r="E11" s="11"/>
      <c r="F11" s="11"/>
      <c r="G11" s="11"/>
      <c r="H11" s="11"/>
      <c r="I11" s="11"/>
      <c r="J11" s="11"/>
      <c r="K11" s="11"/>
      <c r="L11" s="11"/>
      <c r="M11" s="9"/>
    </row>
    <row r="12" spans="1:13" x14ac:dyDescent="0.2">
      <c r="A12" s="10" t="s">
        <v>26</v>
      </c>
      <c r="B12" s="11"/>
      <c r="C12" s="11"/>
      <c r="D12" s="11"/>
      <c r="E12" s="11"/>
      <c r="F12" s="11"/>
      <c r="G12" s="11"/>
      <c r="H12" s="11"/>
      <c r="I12" s="11"/>
      <c r="J12" s="11"/>
      <c r="K12" s="11"/>
      <c r="L12" s="11"/>
      <c r="M12" s="9"/>
    </row>
    <row r="13" spans="1:13" x14ac:dyDescent="0.2">
      <c r="A13" s="10"/>
      <c r="B13" s="11" t="s">
        <v>27</v>
      </c>
      <c r="C13" s="42">
        <v>16.53</v>
      </c>
      <c r="D13" s="38"/>
      <c r="E13" s="42" t="s">
        <v>218</v>
      </c>
      <c r="F13" s="38"/>
      <c r="G13" s="43" t="e">
        <f>IF(C13="#NA","#NA",(E13-C13))</f>
        <v>#VALUE!</v>
      </c>
      <c r="H13" s="11"/>
      <c r="I13" s="2" t="s">
        <v>238</v>
      </c>
      <c r="J13" s="11"/>
      <c r="K13" s="11"/>
      <c r="L13" s="11"/>
      <c r="M13" s="9"/>
    </row>
    <row r="14" spans="1:13" ht="6" customHeight="1" thickBot="1" x14ac:dyDescent="0.25">
      <c r="A14" s="14"/>
      <c r="B14" s="15"/>
      <c r="C14" s="15"/>
      <c r="D14" s="15"/>
      <c r="E14" s="15"/>
      <c r="F14" s="15"/>
      <c r="G14" s="15"/>
      <c r="H14" s="15"/>
      <c r="I14" s="15"/>
      <c r="J14" s="15"/>
      <c r="K14" s="15"/>
      <c r="L14" s="15"/>
      <c r="M14" s="16"/>
    </row>
    <row r="15" spans="1:13" s="1" customFormat="1" ht="26.1" customHeight="1" x14ac:dyDescent="0.2">
      <c r="A15" s="3" t="s">
        <v>8</v>
      </c>
      <c r="B15" s="4"/>
      <c r="C15" s="30" t="s">
        <v>232</v>
      </c>
      <c r="D15" s="30"/>
      <c r="E15" s="30" t="s">
        <v>233</v>
      </c>
      <c r="F15" s="4"/>
      <c r="G15" s="26" t="s">
        <v>33</v>
      </c>
      <c r="H15" s="4"/>
      <c r="I15" s="4"/>
      <c r="J15" s="4"/>
      <c r="K15" s="4"/>
      <c r="L15" s="4"/>
      <c r="M15" s="19"/>
    </row>
    <row r="16" spans="1:13" x14ac:dyDescent="0.2">
      <c r="A16" s="10"/>
      <c r="B16" s="11" t="s">
        <v>28</v>
      </c>
      <c r="C16" s="42">
        <v>6.84</v>
      </c>
      <c r="D16" s="43"/>
      <c r="E16" s="42">
        <v>121.2</v>
      </c>
      <c r="F16" s="11"/>
      <c r="G16" s="194"/>
      <c r="H16" s="194"/>
      <c r="I16" s="194"/>
      <c r="J16" s="194"/>
      <c r="K16" s="194"/>
      <c r="L16" s="194"/>
      <c r="M16" s="195"/>
    </row>
    <row r="17" spans="1:13" x14ac:dyDescent="0.2">
      <c r="A17" s="10"/>
      <c r="B17" s="184" t="s">
        <v>13</v>
      </c>
      <c r="C17" s="42">
        <v>6.7</v>
      </c>
      <c r="D17" s="43"/>
      <c r="E17" s="42">
        <v>119</v>
      </c>
      <c r="F17" s="11"/>
      <c r="G17" s="194"/>
      <c r="H17" s="194"/>
      <c r="I17" s="194"/>
      <c r="J17" s="194"/>
      <c r="K17" s="194"/>
      <c r="L17" s="194"/>
      <c r="M17" s="195"/>
    </row>
    <row r="18" spans="1:13" x14ac:dyDescent="0.2">
      <c r="A18" s="10"/>
      <c r="B18" s="11" t="s">
        <v>18</v>
      </c>
      <c r="C18" s="43">
        <f>IF(C16="#NA","#NA",(C17-C16))</f>
        <v>-0.13999999999999968</v>
      </c>
      <c r="D18" s="43"/>
      <c r="E18" s="43">
        <f>IF(E16="#NA","#NA",(E17-E16))</f>
        <v>-2.2000000000000028</v>
      </c>
      <c r="F18" s="11"/>
      <c r="G18" s="194"/>
      <c r="H18" s="194"/>
      <c r="I18" s="194"/>
      <c r="J18" s="194"/>
      <c r="K18" s="194"/>
      <c r="L18" s="194"/>
      <c r="M18" s="195"/>
    </row>
    <row r="19" spans="1:13" ht="6" customHeight="1" thickBot="1" x14ac:dyDescent="0.25">
      <c r="A19" s="14"/>
      <c r="B19" s="15"/>
      <c r="C19" s="15"/>
      <c r="D19" s="15"/>
      <c r="E19" s="15"/>
      <c r="F19" s="15"/>
      <c r="G19" s="15"/>
      <c r="H19" s="15"/>
      <c r="I19" s="15"/>
      <c r="J19" s="15"/>
      <c r="K19" s="15"/>
      <c r="L19" s="15"/>
      <c r="M19" s="16"/>
    </row>
    <row r="20" spans="1:13" s="1" customFormat="1" ht="26.1" customHeight="1" x14ac:dyDescent="0.2">
      <c r="A20" s="3" t="s">
        <v>107</v>
      </c>
      <c r="B20" s="4"/>
      <c r="C20" s="4"/>
      <c r="D20" s="4"/>
      <c r="E20" s="4"/>
      <c r="F20" s="4"/>
      <c r="G20" s="4"/>
      <c r="H20" s="4"/>
      <c r="I20" s="4"/>
      <c r="J20" s="4"/>
      <c r="K20" s="4"/>
      <c r="L20" s="4"/>
      <c r="M20" s="19"/>
    </row>
    <row r="21" spans="1:13" s="1" customFormat="1" ht="21.95" customHeight="1" x14ac:dyDescent="0.2">
      <c r="A21" s="17"/>
      <c r="B21" s="7"/>
      <c r="C21" s="8" t="s">
        <v>34</v>
      </c>
      <c r="D21" s="8"/>
      <c r="E21" s="8" t="s">
        <v>31</v>
      </c>
      <c r="F21" s="8"/>
      <c r="G21" s="8" t="s">
        <v>32</v>
      </c>
      <c r="H21" s="8"/>
      <c r="I21" s="8" t="s">
        <v>33</v>
      </c>
      <c r="J21" s="7"/>
      <c r="K21" s="7"/>
      <c r="L21" s="7"/>
      <c r="M21" s="29"/>
    </row>
    <row r="22" spans="1:13" x14ac:dyDescent="0.2">
      <c r="A22" s="10"/>
      <c r="B22" s="11" t="s">
        <v>12</v>
      </c>
      <c r="C22" s="41" t="s">
        <v>136</v>
      </c>
      <c r="D22" s="11"/>
      <c r="E22" s="43" t="e">
        <v>#N/A</v>
      </c>
      <c r="F22" s="11"/>
      <c r="G22" s="2"/>
      <c r="H22" s="11"/>
      <c r="I22" s="194"/>
      <c r="J22" s="194"/>
      <c r="K22" s="194"/>
      <c r="L22" s="194"/>
      <c r="M22" s="195"/>
    </row>
    <row r="23" spans="1:13" x14ac:dyDescent="0.2">
      <c r="A23" s="10"/>
      <c r="B23" s="11" t="s">
        <v>13</v>
      </c>
      <c r="C23" s="41" t="s">
        <v>136</v>
      </c>
      <c r="D23" s="11"/>
      <c r="E23" s="43" t="e">
        <v>#N/A</v>
      </c>
      <c r="F23" s="11"/>
      <c r="G23" s="22"/>
      <c r="H23" s="11"/>
      <c r="I23" s="194"/>
      <c r="J23" s="194"/>
      <c r="K23" s="194"/>
      <c r="L23" s="194"/>
      <c r="M23" s="195"/>
    </row>
    <row r="24" spans="1:13" ht="6" customHeight="1" thickBot="1" x14ac:dyDescent="0.25">
      <c r="A24" s="14"/>
      <c r="B24" s="15"/>
      <c r="C24" s="15"/>
      <c r="D24" s="15"/>
      <c r="E24" s="15"/>
      <c r="F24" s="15"/>
      <c r="G24" s="15"/>
      <c r="H24" s="15"/>
      <c r="I24" s="15"/>
      <c r="J24" s="15"/>
      <c r="K24" s="15"/>
      <c r="L24" s="15"/>
      <c r="M24" s="16"/>
    </row>
    <row r="25" spans="1:13" s="1" customFormat="1" ht="26.1" customHeight="1" x14ac:dyDescent="0.2">
      <c r="A25" s="3" t="s">
        <v>16</v>
      </c>
      <c r="B25" s="4"/>
      <c r="C25" s="18" t="s">
        <v>200</v>
      </c>
      <c r="D25" s="18"/>
      <c r="E25" s="18" t="s">
        <v>201</v>
      </c>
      <c r="F25" s="18"/>
      <c r="G25" s="18" t="s">
        <v>202</v>
      </c>
      <c r="H25" s="18"/>
      <c r="I25" s="18" t="s">
        <v>203</v>
      </c>
      <c r="J25" s="18"/>
      <c r="K25" s="28" t="s">
        <v>33</v>
      </c>
      <c r="L25" s="27"/>
      <c r="M25" s="19"/>
    </row>
    <row r="26" spans="1:13" x14ac:dyDescent="0.2">
      <c r="A26" s="10"/>
      <c r="B26" s="11"/>
      <c r="C26" s="2" t="e">
        <v>#N/A</v>
      </c>
      <c r="D26" s="11"/>
      <c r="E26" s="2" t="e">
        <v>#N/A</v>
      </c>
      <c r="F26" s="11"/>
      <c r="G26" s="2" t="e">
        <v>#N/A</v>
      </c>
      <c r="H26" s="11"/>
      <c r="I26" s="2" t="e">
        <v>#N/A</v>
      </c>
      <c r="J26" s="11"/>
      <c r="K26" s="194"/>
      <c r="L26" s="194"/>
      <c r="M26" s="195"/>
    </row>
    <row r="27" spans="1:13" ht="6" customHeight="1" thickBot="1" x14ac:dyDescent="0.25">
      <c r="A27" s="10"/>
      <c r="B27" s="11"/>
      <c r="C27" s="11"/>
      <c r="D27" s="11"/>
      <c r="E27" s="11"/>
      <c r="F27" s="11"/>
      <c r="G27" s="11"/>
      <c r="H27" s="11"/>
      <c r="I27" s="11"/>
      <c r="J27" s="11"/>
      <c r="K27" s="11"/>
      <c r="L27" s="11"/>
      <c r="M27" s="9"/>
    </row>
    <row r="28" spans="1:13" s="1" customFormat="1" ht="26.1" customHeight="1" x14ac:dyDescent="0.2">
      <c r="A28" s="3"/>
      <c r="B28" s="4"/>
      <c r="C28" s="4"/>
      <c r="D28" s="4"/>
      <c r="E28" s="4"/>
      <c r="F28" s="4"/>
      <c r="G28" s="4"/>
      <c r="H28" s="4"/>
      <c r="I28" s="4"/>
      <c r="J28" s="4"/>
      <c r="K28" s="4"/>
      <c r="L28" s="4"/>
      <c r="M28" s="19"/>
    </row>
    <row r="29" spans="1:13" x14ac:dyDescent="0.2">
      <c r="A29" s="24"/>
      <c r="B29" s="20"/>
      <c r="C29" s="20"/>
      <c r="D29" s="20"/>
      <c r="E29" s="20"/>
      <c r="F29" s="20"/>
      <c r="G29" s="20"/>
      <c r="H29" s="11"/>
      <c r="I29" s="11"/>
      <c r="J29" s="11"/>
      <c r="K29" s="11"/>
      <c r="L29" s="11"/>
      <c r="M29" s="9"/>
    </row>
    <row r="30" spans="1:13" x14ac:dyDescent="0.2">
      <c r="A30" s="10"/>
      <c r="B30" s="11"/>
      <c r="C30" s="11"/>
      <c r="D30" s="11"/>
      <c r="E30" s="11"/>
      <c r="F30" s="11"/>
      <c r="G30" s="194"/>
      <c r="H30" s="194"/>
      <c r="I30" s="194"/>
      <c r="J30" s="194"/>
      <c r="K30" s="194"/>
      <c r="L30" s="194"/>
      <c r="M30" s="195"/>
    </row>
    <row r="31" spans="1:13" x14ac:dyDescent="0.2">
      <c r="A31" s="10"/>
      <c r="B31" s="11"/>
      <c r="C31" s="11"/>
      <c r="D31" s="11"/>
      <c r="E31" s="11"/>
      <c r="F31" s="11"/>
      <c r="G31" s="194"/>
      <c r="H31" s="194"/>
      <c r="I31" s="194"/>
      <c r="J31" s="194"/>
      <c r="K31" s="194"/>
      <c r="L31" s="194"/>
      <c r="M31" s="195"/>
    </row>
    <row r="32" spans="1:13" x14ac:dyDescent="0.2">
      <c r="A32" s="10"/>
      <c r="B32" s="11"/>
      <c r="C32" s="11"/>
      <c r="D32" s="11"/>
      <c r="E32" s="11"/>
      <c r="F32" s="11"/>
      <c r="G32" s="194"/>
      <c r="H32" s="194"/>
      <c r="I32" s="194"/>
      <c r="J32" s="194"/>
      <c r="K32" s="194"/>
      <c r="L32" s="194"/>
      <c r="M32" s="195"/>
    </row>
    <row r="33" spans="1:13" x14ac:dyDescent="0.2">
      <c r="A33" s="10"/>
      <c r="B33" s="11"/>
      <c r="C33" s="11"/>
      <c r="D33" s="11"/>
      <c r="E33" s="11"/>
      <c r="F33" s="11"/>
      <c r="G33" s="194"/>
      <c r="H33" s="194"/>
      <c r="I33" s="194"/>
      <c r="J33" s="194"/>
      <c r="K33" s="194"/>
      <c r="L33" s="194"/>
      <c r="M33" s="195"/>
    </row>
    <row r="34" spans="1:13" x14ac:dyDescent="0.2">
      <c r="A34" s="10"/>
      <c r="B34" s="11"/>
      <c r="C34" s="11"/>
      <c r="D34" s="11"/>
      <c r="E34" s="11"/>
      <c r="F34" s="11"/>
      <c r="G34" s="194"/>
      <c r="H34" s="194"/>
      <c r="I34" s="194"/>
      <c r="J34" s="194"/>
      <c r="K34" s="194"/>
      <c r="L34" s="194"/>
      <c r="M34" s="195"/>
    </row>
    <row r="35" spans="1:13" x14ac:dyDescent="0.2">
      <c r="A35" s="10"/>
      <c r="B35" s="11"/>
      <c r="C35" s="11"/>
      <c r="D35" s="11"/>
      <c r="E35" s="11"/>
      <c r="F35" s="11"/>
      <c r="G35" s="194"/>
      <c r="H35" s="194"/>
      <c r="I35" s="194"/>
      <c r="J35" s="194"/>
      <c r="K35" s="194"/>
      <c r="L35" s="194"/>
      <c r="M35" s="195"/>
    </row>
    <row r="36" spans="1:13" x14ac:dyDescent="0.2">
      <c r="A36" s="10"/>
      <c r="B36" s="11"/>
      <c r="C36" s="11"/>
      <c r="D36" s="11"/>
      <c r="E36" s="11"/>
      <c r="F36" s="11"/>
      <c r="G36" s="194"/>
      <c r="H36" s="194"/>
      <c r="I36" s="194"/>
      <c r="J36" s="194"/>
      <c r="K36" s="194"/>
      <c r="L36" s="194"/>
      <c r="M36" s="195"/>
    </row>
    <row r="37" spans="1:13" x14ac:dyDescent="0.2">
      <c r="A37" s="10"/>
      <c r="B37" s="11"/>
      <c r="C37" s="11"/>
      <c r="D37" s="11"/>
      <c r="E37" s="11"/>
      <c r="F37" s="11"/>
      <c r="G37" s="194"/>
      <c r="H37" s="194"/>
      <c r="I37" s="194"/>
      <c r="J37" s="194"/>
      <c r="K37" s="194"/>
      <c r="L37" s="194"/>
      <c r="M37" s="195"/>
    </row>
    <row r="38" spans="1:13" x14ac:dyDescent="0.2">
      <c r="A38" s="10"/>
      <c r="B38" s="11"/>
      <c r="C38" s="11"/>
      <c r="D38" s="11"/>
      <c r="E38" s="11"/>
      <c r="F38" s="11"/>
      <c r="G38" s="194"/>
      <c r="H38" s="194"/>
      <c r="I38" s="194"/>
      <c r="J38" s="194"/>
      <c r="K38" s="194"/>
      <c r="L38" s="194"/>
      <c r="M38" s="195"/>
    </row>
    <row r="39" spans="1:13" x14ac:dyDescent="0.2">
      <c r="A39" s="10"/>
      <c r="B39" s="11"/>
      <c r="C39" s="11"/>
      <c r="D39" s="11"/>
      <c r="E39" s="11"/>
      <c r="F39" s="11"/>
      <c r="G39" s="194"/>
      <c r="H39" s="194"/>
      <c r="I39" s="194"/>
      <c r="J39" s="194"/>
      <c r="K39" s="194"/>
      <c r="L39" s="194"/>
      <c r="M39" s="195"/>
    </row>
    <row r="40" spans="1:13" x14ac:dyDescent="0.2">
      <c r="A40" s="10"/>
      <c r="B40" s="11"/>
      <c r="C40" s="11"/>
      <c r="D40" s="11"/>
      <c r="E40" s="11"/>
      <c r="F40" s="11"/>
      <c r="G40" s="194"/>
      <c r="H40" s="194"/>
      <c r="I40" s="194"/>
      <c r="J40" s="194"/>
      <c r="K40" s="194"/>
      <c r="L40" s="194"/>
      <c r="M40" s="195"/>
    </row>
    <row r="41" spans="1:13" x14ac:dyDescent="0.2">
      <c r="A41" s="10"/>
      <c r="B41" s="11"/>
      <c r="C41" s="11"/>
      <c r="D41" s="11"/>
      <c r="E41" s="11"/>
      <c r="F41" s="11"/>
      <c r="G41" s="194"/>
      <c r="H41" s="194"/>
      <c r="I41" s="194"/>
      <c r="J41" s="194"/>
      <c r="K41" s="194"/>
      <c r="L41" s="194"/>
      <c r="M41" s="195"/>
    </row>
    <row r="42" spans="1:13" ht="6" customHeight="1" thickBot="1" x14ac:dyDescent="0.25">
      <c r="A42" s="14"/>
      <c r="B42" s="15"/>
      <c r="C42" s="15"/>
      <c r="D42" s="15"/>
      <c r="E42" s="15"/>
      <c r="F42" s="15"/>
      <c r="G42" s="15"/>
      <c r="H42" s="15"/>
      <c r="I42" s="15"/>
      <c r="J42" s="15"/>
      <c r="K42" s="15"/>
      <c r="L42" s="15"/>
      <c r="M42" s="16"/>
    </row>
    <row r="43" spans="1:13" s="1" customFormat="1" ht="12.75" customHeight="1" x14ac:dyDescent="0.2">
      <c r="A43" s="200" t="s">
        <v>36</v>
      </c>
      <c r="B43" s="201"/>
      <c r="C43" s="7"/>
      <c r="D43" s="7"/>
      <c r="E43" s="7"/>
      <c r="F43" s="7"/>
      <c r="G43" s="7"/>
      <c r="H43" s="7"/>
      <c r="I43" s="7"/>
      <c r="J43" s="7"/>
      <c r="K43" s="7"/>
      <c r="L43" s="7"/>
      <c r="M43" s="29"/>
    </row>
    <row r="44" spans="1:13" x14ac:dyDescent="0.2">
      <c r="A44" s="196"/>
      <c r="B44" s="194"/>
      <c r="C44" s="194"/>
      <c r="D44" s="194"/>
      <c r="E44" s="194"/>
      <c r="F44" s="194"/>
      <c r="G44" s="194"/>
      <c r="H44" s="194"/>
      <c r="I44" s="194"/>
      <c r="J44" s="194"/>
      <c r="K44" s="194"/>
      <c r="L44" s="194"/>
      <c r="M44" s="195"/>
    </row>
    <row r="45" spans="1:13" x14ac:dyDescent="0.2">
      <c r="A45" s="196"/>
      <c r="B45" s="194"/>
      <c r="C45" s="194"/>
      <c r="D45" s="194"/>
      <c r="E45" s="194"/>
      <c r="F45" s="194"/>
      <c r="G45" s="194"/>
      <c r="H45" s="194"/>
      <c r="I45" s="194"/>
      <c r="J45" s="194"/>
      <c r="K45" s="194"/>
      <c r="L45" s="194"/>
      <c r="M45" s="195"/>
    </row>
    <row r="46" spans="1:13" x14ac:dyDescent="0.2">
      <c r="A46" s="196"/>
      <c r="B46" s="194"/>
      <c r="C46" s="194"/>
      <c r="D46" s="194"/>
      <c r="E46" s="194"/>
      <c r="F46" s="194"/>
      <c r="G46" s="194"/>
      <c r="H46" s="194"/>
      <c r="I46" s="194"/>
      <c r="J46" s="194"/>
      <c r="K46" s="194"/>
      <c r="L46" s="194"/>
      <c r="M46" s="195"/>
    </row>
    <row r="47" spans="1:13" ht="13.5" thickBot="1" x14ac:dyDescent="0.25">
      <c r="A47" s="197"/>
      <c r="B47" s="198"/>
      <c r="C47" s="198"/>
      <c r="D47" s="198"/>
      <c r="E47" s="198"/>
      <c r="F47" s="198"/>
      <c r="G47" s="198"/>
      <c r="H47" s="198"/>
      <c r="I47" s="198"/>
      <c r="J47" s="198"/>
      <c r="K47" s="198"/>
      <c r="L47" s="198"/>
      <c r="M47" s="199"/>
    </row>
  </sheetData>
  <mergeCells count="18">
    <mergeCell ref="I1:J1"/>
    <mergeCell ref="G16:M18"/>
    <mergeCell ref="I22:M23"/>
    <mergeCell ref="K26:M26"/>
    <mergeCell ref="G30:M30"/>
    <mergeCell ref="G31:M31"/>
    <mergeCell ref="G32:M32"/>
    <mergeCell ref="G33:M33"/>
    <mergeCell ref="G34:M34"/>
    <mergeCell ref="G35:M35"/>
    <mergeCell ref="G41:M41"/>
    <mergeCell ref="A43:B43"/>
    <mergeCell ref="A44:M47"/>
    <mergeCell ref="G36:M36"/>
    <mergeCell ref="G37:M37"/>
    <mergeCell ref="G38:M38"/>
    <mergeCell ref="G39:M39"/>
    <mergeCell ref="G40:M40"/>
  </mergeCells>
  <pageMargins left="0.76" right="0.75" top="0.8" bottom="1" header="0.5" footer="0.5"/>
  <pageSetup orientation="portrait" horizontalDpi="360" verticalDpi="360" r:id="rId1"/>
  <headerFooter alignWithMargins="0">
    <oddHeade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activeCell="K4" sqref="K4"/>
    </sheetView>
  </sheetViews>
  <sheetFormatPr defaultRowHeight="12.75" x14ac:dyDescent="0.2"/>
  <cols>
    <col min="4" max="4" width="4" customWidth="1"/>
    <col min="5" max="5" width="17.85546875" customWidth="1"/>
    <col min="6" max="6" width="0.5703125" customWidth="1"/>
    <col min="8" max="8" width="0.42578125" customWidth="1"/>
    <col min="9" max="9" width="29" customWidth="1"/>
    <col min="10" max="10" width="0.42578125" customWidth="1"/>
    <col min="11" max="11" width="3.28515625" customWidth="1"/>
    <col min="12" max="12" width="16.5703125" customWidth="1"/>
    <col min="13" max="13" width="12.85546875" customWidth="1"/>
  </cols>
  <sheetData>
    <row r="1" spans="1:13" s="1" customFormat="1" ht="26.1" customHeight="1" x14ac:dyDescent="0.2">
      <c r="A1" s="3" t="s">
        <v>1</v>
      </c>
      <c r="B1" s="4"/>
      <c r="C1" s="18" t="s">
        <v>2</v>
      </c>
      <c r="D1" s="18"/>
      <c r="E1" s="182"/>
      <c r="F1" s="18"/>
      <c r="G1" s="18"/>
      <c r="H1" s="4"/>
      <c r="I1" s="202" t="s">
        <v>139</v>
      </c>
      <c r="J1" s="202"/>
      <c r="K1" s="4"/>
      <c r="L1" s="4"/>
      <c r="M1" s="138"/>
    </row>
    <row r="2" spans="1:13" x14ac:dyDescent="0.2">
      <c r="A2" s="24" t="s">
        <v>23</v>
      </c>
      <c r="B2" s="11"/>
      <c r="C2" s="42">
        <v>0.86</v>
      </c>
      <c r="D2" s="43"/>
      <c r="E2" s="42" t="s">
        <v>241</v>
      </c>
      <c r="F2" s="43"/>
      <c r="G2" s="42"/>
      <c r="H2" s="11"/>
      <c r="I2" s="20" t="s">
        <v>230</v>
      </c>
      <c r="J2" s="11"/>
      <c r="K2" s="66" t="s">
        <v>237</v>
      </c>
      <c r="L2" s="11"/>
      <c r="M2" s="151"/>
    </row>
    <row r="3" spans="1:13" x14ac:dyDescent="0.2">
      <c r="A3" s="24" t="s">
        <v>24</v>
      </c>
      <c r="B3" s="11"/>
      <c r="C3" s="42">
        <v>5.8610000000000002E-2</v>
      </c>
      <c r="D3" s="43"/>
      <c r="E3" s="42"/>
      <c r="F3" s="43"/>
      <c r="G3" s="44"/>
      <c r="H3" s="11"/>
      <c r="I3" s="20" t="s">
        <v>231</v>
      </c>
      <c r="J3" s="11"/>
      <c r="K3" s="66" t="s">
        <v>237</v>
      </c>
      <c r="L3" s="11"/>
      <c r="M3" s="9"/>
    </row>
    <row r="4" spans="1:13" x14ac:dyDescent="0.2">
      <c r="A4" s="24" t="s">
        <v>25</v>
      </c>
      <c r="B4" s="11"/>
      <c r="C4" s="44">
        <f>IF(C2="#NA","#NA",(C2-C3))</f>
        <v>0.80138999999999994</v>
      </c>
      <c r="D4" s="43"/>
      <c r="E4" s="44"/>
      <c r="F4" s="43"/>
      <c r="G4" s="44"/>
      <c r="H4" s="11"/>
      <c r="I4" s="11"/>
      <c r="J4" s="11"/>
      <c r="K4" s="11"/>
      <c r="L4" s="11"/>
      <c r="M4" s="9"/>
    </row>
    <row r="5" spans="1:13" ht="6" customHeight="1" thickBot="1" x14ac:dyDescent="0.25">
      <c r="A5" s="14"/>
      <c r="B5" s="15"/>
      <c r="C5" s="15"/>
      <c r="D5" s="15"/>
      <c r="E5" s="15"/>
      <c r="F5" s="15"/>
      <c r="G5" s="15"/>
      <c r="H5" s="15"/>
      <c r="I5" s="15"/>
      <c r="J5" s="15"/>
      <c r="K5" s="15"/>
      <c r="L5" s="15"/>
      <c r="M5" s="16"/>
    </row>
    <row r="6" spans="1:13" s="1" customFormat="1" ht="26.1" customHeight="1" x14ac:dyDescent="0.2">
      <c r="A6" s="3" t="s">
        <v>4</v>
      </c>
      <c r="B6" s="4"/>
      <c r="C6" s="18" t="s">
        <v>13</v>
      </c>
      <c r="D6" s="18"/>
      <c r="E6" s="183" t="s">
        <v>35</v>
      </c>
      <c r="F6" s="18"/>
      <c r="G6" s="182" t="s">
        <v>29</v>
      </c>
      <c r="H6" s="4"/>
      <c r="I6" s="182" t="s">
        <v>30</v>
      </c>
      <c r="J6" s="4"/>
      <c r="K6" s="4"/>
      <c r="L6" s="4"/>
      <c r="M6" s="19"/>
    </row>
    <row r="7" spans="1:13" x14ac:dyDescent="0.2">
      <c r="A7" s="10" t="s">
        <v>19</v>
      </c>
      <c r="B7" s="11"/>
      <c r="C7" s="11"/>
      <c r="D7" s="11"/>
      <c r="E7" s="11"/>
      <c r="F7" s="11"/>
      <c r="G7" s="11"/>
      <c r="H7" s="11"/>
      <c r="I7" s="11"/>
      <c r="J7" s="11"/>
      <c r="K7" s="11"/>
      <c r="L7" s="11"/>
      <c r="M7" s="9"/>
    </row>
    <row r="8" spans="1:13" x14ac:dyDescent="0.2">
      <c r="A8" s="10"/>
      <c r="B8" s="11" t="s">
        <v>20</v>
      </c>
      <c r="C8" s="42">
        <v>17.72</v>
      </c>
      <c r="D8" s="43"/>
      <c r="E8" s="42">
        <v>16.670000000000002</v>
      </c>
      <c r="F8" s="43"/>
      <c r="G8" s="43">
        <f>IF(C8="#NA","#NA",(E8-C8))</f>
        <v>-1.0499999999999972</v>
      </c>
      <c r="H8" s="11"/>
      <c r="I8" s="2" t="s">
        <v>240</v>
      </c>
      <c r="J8" s="11"/>
      <c r="K8" s="11"/>
      <c r="L8" s="11"/>
      <c r="M8" s="9"/>
    </row>
    <row r="9" spans="1:13" x14ac:dyDescent="0.2">
      <c r="A9" s="10"/>
      <c r="B9" s="11" t="s">
        <v>21</v>
      </c>
      <c r="C9" s="42">
        <v>93</v>
      </c>
      <c r="D9" s="43"/>
      <c r="E9" s="42">
        <v>96</v>
      </c>
      <c r="F9" s="43"/>
      <c r="G9" s="43">
        <f>IF(C9="#NA","#NA",(E9-C9))</f>
        <v>3</v>
      </c>
      <c r="H9" s="11"/>
      <c r="I9" s="2" t="s">
        <v>240</v>
      </c>
      <c r="J9" s="11"/>
      <c r="K9" s="11"/>
      <c r="L9" s="11"/>
      <c r="M9" s="9"/>
    </row>
    <row r="10" spans="1:13" x14ac:dyDescent="0.2">
      <c r="A10" s="10"/>
      <c r="B10" s="11" t="s">
        <v>22</v>
      </c>
      <c r="C10" s="42">
        <v>1010</v>
      </c>
      <c r="D10" s="43"/>
      <c r="E10" s="42" t="s">
        <v>218</v>
      </c>
      <c r="F10" s="43"/>
      <c r="G10" s="43" t="e">
        <f>IF(C10="#NA","#NA",(E10-C10))</f>
        <v>#VALUE!</v>
      </c>
      <c r="H10" s="11"/>
      <c r="I10" s="2" t="s">
        <v>240</v>
      </c>
      <c r="J10" s="11"/>
      <c r="K10" s="11"/>
      <c r="L10" s="11"/>
      <c r="M10" s="9"/>
    </row>
    <row r="11" spans="1:13" ht="6" customHeight="1" x14ac:dyDescent="0.2">
      <c r="A11" s="10"/>
      <c r="B11" s="11"/>
      <c r="C11" s="11"/>
      <c r="D11" s="11"/>
      <c r="E11" s="11"/>
      <c r="F11" s="11"/>
      <c r="G11" s="11"/>
      <c r="H11" s="11"/>
      <c r="I11" s="11"/>
      <c r="J11" s="11"/>
      <c r="K11" s="11"/>
      <c r="L11" s="11"/>
      <c r="M11" s="9"/>
    </row>
    <row r="12" spans="1:13" x14ac:dyDescent="0.2">
      <c r="A12" s="10" t="s">
        <v>26</v>
      </c>
      <c r="B12" s="11"/>
      <c r="C12" s="11"/>
      <c r="D12" s="11"/>
      <c r="E12" s="11"/>
      <c r="F12" s="11"/>
      <c r="G12" s="11"/>
      <c r="H12" s="11"/>
      <c r="I12" s="11"/>
      <c r="J12" s="11"/>
      <c r="K12" s="11"/>
      <c r="L12" s="11"/>
      <c r="M12" s="9"/>
    </row>
    <row r="13" spans="1:13" x14ac:dyDescent="0.2">
      <c r="A13" s="10"/>
      <c r="B13" s="11" t="s">
        <v>27</v>
      </c>
      <c r="C13" s="42">
        <v>14.96</v>
      </c>
      <c r="D13" s="38"/>
      <c r="E13" s="42" t="s">
        <v>218</v>
      </c>
      <c r="F13" s="38"/>
      <c r="G13" s="43" t="e">
        <f>IF(C13="#NA","#NA",(E13-C13))</f>
        <v>#VALUE!</v>
      </c>
      <c r="H13" s="11"/>
      <c r="I13" s="2" t="s">
        <v>239</v>
      </c>
      <c r="J13" s="11"/>
      <c r="K13" s="11"/>
      <c r="L13" s="11"/>
      <c r="M13" s="9"/>
    </row>
    <row r="14" spans="1:13" ht="6" customHeight="1" thickBot="1" x14ac:dyDescent="0.25">
      <c r="A14" s="14"/>
      <c r="B14" s="15"/>
      <c r="C14" s="15"/>
      <c r="D14" s="15"/>
      <c r="E14" s="15"/>
      <c r="F14" s="15"/>
      <c r="G14" s="15"/>
      <c r="H14" s="15"/>
      <c r="I14" s="15"/>
      <c r="J14" s="15"/>
      <c r="K14" s="15"/>
      <c r="L14" s="15"/>
      <c r="M14" s="16"/>
    </row>
    <row r="15" spans="1:13" s="1" customFormat="1" ht="26.1" customHeight="1" x14ac:dyDescent="0.2">
      <c r="A15" s="3" t="s">
        <v>8</v>
      </c>
      <c r="B15" s="4"/>
      <c r="C15" s="30" t="s">
        <v>232</v>
      </c>
      <c r="D15" s="30"/>
      <c r="E15" s="30" t="s">
        <v>233</v>
      </c>
      <c r="F15" s="4"/>
      <c r="G15" s="26" t="s">
        <v>33</v>
      </c>
      <c r="H15" s="4"/>
      <c r="I15" s="4"/>
      <c r="J15" s="4"/>
      <c r="K15" s="4"/>
      <c r="L15" s="4"/>
      <c r="M15" s="19"/>
    </row>
    <row r="16" spans="1:13" x14ac:dyDescent="0.2">
      <c r="A16" s="10"/>
      <c r="B16" s="11" t="s">
        <v>28</v>
      </c>
      <c r="C16" s="42">
        <v>6.5468679999999999</v>
      </c>
      <c r="D16" s="43"/>
      <c r="E16" s="42">
        <v>58.8</v>
      </c>
      <c r="F16" s="11"/>
      <c r="G16" s="194"/>
      <c r="H16" s="194"/>
      <c r="I16" s="194"/>
      <c r="J16" s="194"/>
      <c r="K16" s="194"/>
      <c r="L16" s="194"/>
      <c r="M16" s="195"/>
    </row>
    <row r="17" spans="1:13" x14ac:dyDescent="0.2">
      <c r="A17" s="10"/>
      <c r="B17" s="184" t="s">
        <v>13</v>
      </c>
      <c r="C17" s="42">
        <v>6.7</v>
      </c>
      <c r="D17" s="43"/>
      <c r="E17" s="42">
        <v>56.9</v>
      </c>
      <c r="F17" s="11"/>
      <c r="G17" s="194"/>
      <c r="H17" s="194"/>
      <c r="I17" s="194"/>
      <c r="J17" s="194"/>
      <c r="K17" s="194"/>
      <c r="L17" s="194"/>
      <c r="M17" s="195"/>
    </row>
    <row r="18" spans="1:13" x14ac:dyDescent="0.2">
      <c r="A18" s="10"/>
      <c r="B18" s="11" t="s">
        <v>18</v>
      </c>
      <c r="C18" s="43">
        <f>IF(C16="#NA","#NA",(C17-C16))</f>
        <v>0.15313200000000027</v>
      </c>
      <c r="D18" s="43"/>
      <c r="E18" s="43">
        <f>IF(E16="#NA","#NA",(E17-E16))</f>
        <v>-1.8999999999999986</v>
      </c>
      <c r="F18" s="11"/>
      <c r="G18" s="194"/>
      <c r="H18" s="194"/>
      <c r="I18" s="194"/>
      <c r="J18" s="194"/>
      <c r="K18" s="194"/>
      <c r="L18" s="194"/>
      <c r="M18" s="195"/>
    </row>
    <row r="19" spans="1:13" ht="6" customHeight="1" thickBot="1" x14ac:dyDescent="0.25">
      <c r="A19" s="14"/>
      <c r="B19" s="15"/>
      <c r="C19" s="15"/>
      <c r="D19" s="15"/>
      <c r="E19" s="15"/>
      <c r="F19" s="15"/>
      <c r="G19" s="15"/>
      <c r="H19" s="15"/>
      <c r="I19" s="15"/>
      <c r="J19" s="15"/>
      <c r="K19" s="15"/>
      <c r="L19" s="15"/>
      <c r="M19" s="16"/>
    </row>
    <row r="20" spans="1:13" s="1" customFormat="1" ht="26.1" customHeight="1" x14ac:dyDescent="0.2">
      <c r="A20" s="3" t="s">
        <v>107</v>
      </c>
      <c r="B20" s="4"/>
      <c r="C20" s="4"/>
      <c r="D20" s="4"/>
      <c r="E20" s="4"/>
      <c r="F20" s="4"/>
      <c r="G20" s="4"/>
      <c r="H20" s="4"/>
      <c r="I20" s="4"/>
      <c r="J20" s="4"/>
      <c r="K20" s="4"/>
      <c r="L20" s="4"/>
      <c r="M20" s="19"/>
    </row>
    <row r="21" spans="1:13" s="1" customFormat="1" ht="21.95" customHeight="1" x14ac:dyDescent="0.2">
      <c r="A21" s="17"/>
      <c r="B21" s="7"/>
      <c r="C21" s="8" t="s">
        <v>34</v>
      </c>
      <c r="D21" s="8"/>
      <c r="E21" s="8" t="s">
        <v>31</v>
      </c>
      <c r="F21" s="8"/>
      <c r="G21" s="8" t="s">
        <v>32</v>
      </c>
      <c r="H21" s="8"/>
      <c r="I21" s="8" t="s">
        <v>33</v>
      </c>
      <c r="J21" s="7"/>
      <c r="K21" s="7"/>
      <c r="L21" s="7"/>
      <c r="M21" s="29"/>
    </row>
    <row r="22" spans="1:13" x14ac:dyDescent="0.2">
      <c r="A22" s="10"/>
      <c r="B22" s="11" t="s">
        <v>12</v>
      </c>
      <c r="C22" s="41" t="s">
        <v>136</v>
      </c>
      <c r="D22" s="11"/>
      <c r="E22" s="43" t="e">
        <v>#N/A</v>
      </c>
      <c r="F22" s="11"/>
      <c r="G22" s="2"/>
      <c r="H22" s="11"/>
      <c r="I22" s="194"/>
      <c r="J22" s="194"/>
      <c r="K22" s="194"/>
      <c r="L22" s="194"/>
      <c r="M22" s="195"/>
    </row>
    <row r="23" spans="1:13" x14ac:dyDescent="0.2">
      <c r="A23" s="10"/>
      <c r="B23" s="11" t="s">
        <v>13</v>
      </c>
      <c r="C23" s="41" t="s">
        <v>136</v>
      </c>
      <c r="D23" s="11"/>
      <c r="E23" s="43" t="e">
        <v>#N/A</v>
      </c>
      <c r="F23" s="11"/>
      <c r="G23" s="22"/>
      <c r="H23" s="11"/>
      <c r="I23" s="194"/>
      <c r="J23" s="194"/>
      <c r="K23" s="194"/>
      <c r="L23" s="194"/>
      <c r="M23" s="195"/>
    </row>
    <row r="24" spans="1:13" ht="6" customHeight="1" thickBot="1" x14ac:dyDescent="0.25">
      <c r="A24" s="14"/>
      <c r="B24" s="15"/>
      <c r="C24" s="15"/>
      <c r="D24" s="15"/>
      <c r="E24" s="15"/>
      <c r="F24" s="15"/>
      <c r="G24" s="15"/>
      <c r="H24" s="15"/>
      <c r="I24" s="15"/>
      <c r="J24" s="15"/>
      <c r="K24" s="15"/>
      <c r="L24" s="15"/>
      <c r="M24" s="16"/>
    </row>
    <row r="25" spans="1:13" s="1" customFormat="1" ht="26.1" customHeight="1" x14ac:dyDescent="0.2">
      <c r="A25" s="3" t="s">
        <v>16</v>
      </c>
      <c r="B25" s="4"/>
      <c r="C25" s="18" t="s">
        <v>200</v>
      </c>
      <c r="D25" s="18"/>
      <c r="E25" s="18" t="s">
        <v>201</v>
      </c>
      <c r="F25" s="18"/>
      <c r="G25" s="18" t="s">
        <v>202</v>
      </c>
      <c r="H25" s="18"/>
      <c r="I25" s="18" t="s">
        <v>203</v>
      </c>
      <c r="J25" s="18"/>
      <c r="K25" s="28" t="s">
        <v>33</v>
      </c>
      <c r="L25" s="27"/>
      <c r="M25" s="19"/>
    </row>
    <row r="26" spans="1:13" x14ac:dyDescent="0.2">
      <c r="A26" s="10"/>
      <c r="B26" s="11"/>
      <c r="C26" s="2" t="e">
        <v>#N/A</v>
      </c>
      <c r="D26" s="11"/>
      <c r="E26" s="2" t="e">
        <v>#N/A</v>
      </c>
      <c r="F26" s="11"/>
      <c r="G26" s="2" t="e">
        <v>#N/A</v>
      </c>
      <c r="H26" s="11"/>
      <c r="I26" s="2" t="e">
        <v>#N/A</v>
      </c>
      <c r="J26" s="11"/>
      <c r="K26" s="194"/>
      <c r="L26" s="194"/>
      <c r="M26" s="195"/>
    </row>
    <row r="27" spans="1:13" ht="6" customHeight="1" thickBot="1" x14ac:dyDescent="0.25">
      <c r="A27" s="10"/>
      <c r="B27" s="11"/>
      <c r="C27" s="11"/>
      <c r="D27" s="11"/>
      <c r="E27" s="11"/>
      <c r="F27" s="11"/>
      <c r="G27" s="11"/>
      <c r="H27" s="11"/>
      <c r="I27" s="11"/>
      <c r="J27" s="11"/>
      <c r="K27" s="11"/>
      <c r="L27" s="11"/>
      <c r="M27" s="9"/>
    </row>
    <row r="28" spans="1:13" s="1" customFormat="1" ht="26.1" customHeight="1" x14ac:dyDescent="0.2">
      <c r="A28" s="3"/>
      <c r="B28" s="4"/>
      <c r="C28" s="4"/>
      <c r="D28" s="4"/>
      <c r="E28" s="4"/>
      <c r="F28" s="4"/>
      <c r="G28" s="4"/>
      <c r="H28" s="4"/>
      <c r="I28" s="4"/>
      <c r="J28" s="4"/>
      <c r="K28" s="4"/>
      <c r="L28" s="4"/>
      <c r="M28" s="19"/>
    </row>
    <row r="29" spans="1:13" x14ac:dyDescent="0.2">
      <c r="A29" s="24"/>
      <c r="B29" s="20"/>
      <c r="C29" s="20"/>
      <c r="D29" s="20"/>
      <c r="E29" s="20"/>
      <c r="F29" s="20"/>
      <c r="G29" s="20"/>
      <c r="H29" s="11"/>
      <c r="I29" s="11"/>
      <c r="J29" s="11"/>
      <c r="K29" s="11"/>
      <c r="L29" s="11"/>
      <c r="M29" s="9"/>
    </row>
    <row r="30" spans="1:13" x14ac:dyDescent="0.2">
      <c r="A30" s="10"/>
      <c r="B30" s="11"/>
      <c r="C30" s="11"/>
      <c r="D30" s="11"/>
      <c r="E30" s="11"/>
      <c r="F30" s="11"/>
      <c r="G30" s="194"/>
      <c r="H30" s="194"/>
      <c r="I30" s="194"/>
      <c r="J30" s="194"/>
      <c r="K30" s="194"/>
      <c r="L30" s="194"/>
      <c r="M30" s="195"/>
    </row>
    <row r="31" spans="1:13" x14ac:dyDescent="0.2">
      <c r="A31" s="10"/>
      <c r="B31" s="11"/>
      <c r="C31" s="11"/>
      <c r="D31" s="11"/>
      <c r="E31" s="11"/>
      <c r="F31" s="11"/>
      <c r="G31" s="194"/>
      <c r="H31" s="194"/>
      <c r="I31" s="194"/>
      <c r="J31" s="194"/>
      <c r="K31" s="194"/>
      <c r="L31" s="194"/>
      <c r="M31" s="195"/>
    </row>
    <row r="32" spans="1:13" x14ac:dyDescent="0.2">
      <c r="A32" s="10"/>
      <c r="B32" s="11"/>
      <c r="C32" s="11"/>
      <c r="D32" s="11"/>
      <c r="E32" s="11"/>
      <c r="F32" s="11"/>
      <c r="G32" s="194"/>
      <c r="H32" s="194"/>
      <c r="I32" s="194"/>
      <c r="J32" s="194"/>
      <c r="K32" s="194"/>
      <c r="L32" s="194"/>
      <c r="M32" s="195"/>
    </row>
    <row r="33" spans="1:13" x14ac:dyDescent="0.2">
      <c r="A33" s="10"/>
      <c r="B33" s="11"/>
      <c r="C33" s="11"/>
      <c r="D33" s="11"/>
      <c r="E33" s="11"/>
      <c r="F33" s="11"/>
      <c r="G33" s="194"/>
      <c r="H33" s="194"/>
      <c r="I33" s="194"/>
      <c r="J33" s="194"/>
      <c r="K33" s="194"/>
      <c r="L33" s="194"/>
      <c r="M33" s="195"/>
    </row>
    <row r="34" spans="1:13" x14ac:dyDescent="0.2">
      <c r="A34" s="10"/>
      <c r="B34" s="11"/>
      <c r="C34" s="11"/>
      <c r="D34" s="11"/>
      <c r="E34" s="11"/>
      <c r="F34" s="11"/>
      <c r="G34" s="194"/>
      <c r="H34" s="194"/>
      <c r="I34" s="194"/>
      <c r="J34" s="194"/>
      <c r="K34" s="194"/>
      <c r="L34" s="194"/>
      <c r="M34" s="195"/>
    </row>
    <row r="35" spans="1:13" x14ac:dyDescent="0.2">
      <c r="A35" s="10"/>
      <c r="B35" s="11"/>
      <c r="C35" s="11"/>
      <c r="D35" s="11"/>
      <c r="E35" s="11"/>
      <c r="F35" s="11"/>
      <c r="G35" s="194"/>
      <c r="H35" s="194"/>
      <c r="I35" s="194"/>
      <c r="J35" s="194"/>
      <c r="K35" s="194"/>
      <c r="L35" s="194"/>
      <c r="M35" s="195"/>
    </row>
    <row r="36" spans="1:13" x14ac:dyDescent="0.2">
      <c r="A36" s="10"/>
      <c r="B36" s="11"/>
      <c r="C36" s="11"/>
      <c r="D36" s="11"/>
      <c r="E36" s="11"/>
      <c r="F36" s="11"/>
      <c r="G36" s="194"/>
      <c r="H36" s="194"/>
      <c r="I36" s="194"/>
      <c r="J36" s="194"/>
      <c r="K36" s="194"/>
      <c r="L36" s="194"/>
      <c r="M36" s="195"/>
    </row>
    <row r="37" spans="1:13" x14ac:dyDescent="0.2">
      <c r="A37" s="10"/>
      <c r="B37" s="11"/>
      <c r="C37" s="11"/>
      <c r="D37" s="11"/>
      <c r="E37" s="11"/>
      <c r="F37" s="11"/>
      <c r="G37" s="194"/>
      <c r="H37" s="194"/>
      <c r="I37" s="194"/>
      <c r="J37" s="194"/>
      <c r="K37" s="194"/>
      <c r="L37" s="194"/>
      <c r="M37" s="195"/>
    </row>
    <row r="38" spans="1:13" x14ac:dyDescent="0.2">
      <c r="A38" s="10"/>
      <c r="B38" s="11"/>
      <c r="C38" s="11"/>
      <c r="D38" s="11"/>
      <c r="E38" s="11"/>
      <c r="F38" s="11"/>
      <c r="G38" s="194"/>
      <c r="H38" s="194"/>
      <c r="I38" s="194"/>
      <c r="J38" s="194"/>
      <c r="K38" s="194"/>
      <c r="L38" s="194"/>
      <c r="M38" s="195"/>
    </row>
    <row r="39" spans="1:13" x14ac:dyDescent="0.2">
      <c r="A39" s="10"/>
      <c r="B39" s="11"/>
      <c r="C39" s="11"/>
      <c r="D39" s="11"/>
      <c r="E39" s="11"/>
      <c r="F39" s="11"/>
      <c r="G39" s="194"/>
      <c r="H39" s="194"/>
      <c r="I39" s="194"/>
      <c r="J39" s="194"/>
      <c r="K39" s="194"/>
      <c r="L39" s="194"/>
      <c r="M39" s="195"/>
    </row>
    <row r="40" spans="1:13" x14ac:dyDescent="0.2">
      <c r="A40" s="10"/>
      <c r="B40" s="11"/>
      <c r="C40" s="11"/>
      <c r="D40" s="11"/>
      <c r="E40" s="11"/>
      <c r="F40" s="11"/>
      <c r="G40" s="194"/>
      <c r="H40" s="194"/>
      <c r="I40" s="194"/>
      <c r="J40" s="194"/>
      <c r="K40" s="194"/>
      <c r="L40" s="194"/>
      <c r="M40" s="195"/>
    </row>
    <row r="41" spans="1:13" x14ac:dyDescent="0.2">
      <c r="A41" s="10"/>
      <c r="B41" s="11"/>
      <c r="C41" s="11"/>
      <c r="D41" s="11"/>
      <c r="E41" s="11"/>
      <c r="F41" s="11"/>
      <c r="G41" s="194"/>
      <c r="H41" s="194"/>
      <c r="I41" s="194"/>
      <c r="J41" s="194"/>
      <c r="K41" s="194"/>
      <c r="L41" s="194"/>
      <c r="M41" s="195"/>
    </row>
    <row r="42" spans="1:13" ht="6" customHeight="1" thickBot="1" x14ac:dyDescent="0.25">
      <c r="A42" s="14"/>
      <c r="B42" s="15"/>
      <c r="C42" s="15"/>
      <c r="D42" s="15"/>
      <c r="E42" s="15"/>
      <c r="F42" s="15"/>
      <c r="G42" s="15"/>
      <c r="H42" s="15"/>
      <c r="I42" s="15"/>
      <c r="J42" s="15"/>
      <c r="K42" s="15"/>
      <c r="L42" s="15"/>
      <c r="M42" s="16"/>
    </row>
    <row r="43" spans="1:13" s="1" customFormat="1" ht="12.75" customHeight="1" x14ac:dyDescent="0.2">
      <c r="A43" s="200" t="s">
        <v>36</v>
      </c>
      <c r="B43" s="201"/>
      <c r="C43" s="7"/>
      <c r="D43" s="7"/>
      <c r="E43" s="7"/>
      <c r="F43" s="7"/>
      <c r="G43" s="7"/>
      <c r="H43" s="7"/>
      <c r="I43" s="7"/>
      <c r="J43" s="7"/>
      <c r="K43" s="7"/>
      <c r="L43" s="7"/>
      <c r="M43" s="29"/>
    </row>
    <row r="44" spans="1:13" x14ac:dyDescent="0.2">
      <c r="A44" s="196"/>
      <c r="B44" s="194"/>
      <c r="C44" s="194"/>
      <c r="D44" s="194"/>
      <c r="E44" s="194"/>
      <c r="F44" s="194"/>
      <c r="G44" s="194"/>
      <c r="H44" s="194"/>
      <c r="I44" s="194"/>
      <c r="J44" s="194"/>
      <c r="K44" s="194"/>
      <c r="L44" s="194"/>
      <c r="M44" s="195"/>
    </row>
    <row r="45" spans="1:13" x14ac:dyDescent="0.2">
      <c r="A45" s="196"/>
      <c r="B45" s="194"/>
      <c r="C45" s="194"/>
      <c r="D45" s="194"/>
      <c r="E45" s="194"/>
      <c r="F45" s="194"/>
      <c r="G45" s="194"/>
      <c r="H45" s="194"/>
      <c r="I45" s="194"/>
      <c r="J45" s="194"/>
      <c r="K45" s="194"/>
      <c r="L45" s="194"/>
      <c r="M45" s="195"/>
    </row>
    <row r="46" spans="1:13" x14ac:dyDescent="0.2">
      <c r="A46" s="196"/>
      <c r="B46" s="194"/>
      <c r="C46" s="194"/>
      <c r="D46" s="194"/>
      <c r="E46" s="194"/>
      <c r="F46" s="194"/>
      <c r="G46" s="194"/>
      <c r="H46" s="194"/>
      <c r="I46" s="194"/>
      <c r="J46" s="194"/>
      <c r="K46" s="194"/>
      <c r="L46" s="194"/>
      <c r="M46" s="195"/>
    </row>
    <row r="47" spans="1:13" ht="13.5" thickBot="1" x14ac:dyDescent="0.25">
      <c r="A47" s="197"/>
      <c r="B47" s="198"/>
      <c r="C47" s="198"/>
      <c r="D47" s="198"/>
      <c r="E47" s="198"/>
      <c r="F47" s="198"/>
      <c r="G47" s="198"/>
      <c r="H47" s="198"/>
      <c r="I47" s="198"/>
      <c r="J47" s="198"/>
      <c r="K47" s="198"/>
      <c r="L47" s="198"/>
      <c r="M47" s="199"/>
    </row>
  </sheetData>
  <mergeCells count="18">
    <mergeCell ref="I1:J1"/>
    <mergeCell ref="G16:M18"/>
    <mergeCell ref="I22:M23"/>
    <mergeCell ref="K26:M26"/>
    <mergeCell ref="G30:M30"/>
    <mergeCell ref="G31:M31"/>
    <mergeCell ref="G32:M32"/>
    <mergeCell ref="G33:M33"/>
    <mergeCell ref="G34:M34"/>
    <mergeCell ref="G35:M35"/>
    <mergeCell ref="G41:M41"/>
    <mergeCell ref="A43:B43"/>
    <mergeCell ref="A44:M47"/>
    <mergeCell ref="G36:M36"/>
    <mergeCell ref="G37:M37"/>
    <mergeCell ref="G38:M38"/>
    <mergeCell ref="G39:M39"/>
    <mergeCell ref="G40:M40"/>
  </mergeCells>
  <pageMargins left="0.76" right="0.75" top="0.8" bottom="1" header="0.5" footer="0.5"/>
  <pageSetup orientation="portrait" horizontalDpi="360" verticalDpi="360" r:id="rId1"/>
  <headerFooter alignWithMargins="0">
    <oddHeade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activeCell="C2" sqref="C2"/>
    </sheetView>
  </sheetViews>
  <sheetFormatPr defaultRowHeight="12.75" x14ac:dyDescent="0.2"/>
  <cols>
    <col min="4" max="4" width="4" customWidth="1"/>
    <col min="5" max="5" width="17.85546875" customWidth="1"/>
    <col min="6" max="6" width="0.5703125" customWidth="1"/>
    <col min="8" max="8" width="0.42578125" customWidth="1"/>
    <col min="9" max="9" width="29" customWidth="1"/>
    <col min="10" max="10" width="0.42578125" customWidth="1"/>
    <col min="11" max="11" width="3.28515625" customWidth="1"/>
    <col min="12" max="12" width="16.5703125" customWidth="1"/>
    <col min="13" max="13" width="12.85546875" customWidth="1"/>
  </cols>
  <sheetData>
    <row r="1" spans="1:13" s="1" customFormat="1" ht="26.1" customHeight="1" x14ac:dyDescent="0.2">
      <c r="A1" s="3" t="s">
        <v>1</v>
      </c>
      <c r="B1" s="4"/>
      <c r="C1" s="18" t="s">
        <v>2</v>
      </c>
      <c r="D1" s="18"/>
      <c r="E1" s="182"/>
      <c r="F1" s="18"/>
      <c r="G1" s="18"/>
      <c r="H1" s="4"/>
      <c r="I1" s="202" t="s">
        <v>139</v>
      </c>
      <c r="J1" s="202"/>
      <c r="K1" s="4"/>
      <c r="L1" s="4"/>
      <c r="M1" s="138"/>
    </row>
    <row r="2" spans="1:13" x14ac:dyDescent="0.2">
      <c r="A2" s="24" t="s">
        <v>23</v>
      </c>
      <c r="B2" s="11"/>
      <c r="C2" s="42">
        <v>0.9</v>
      </c>
      <c r="D2" s="43"/>
      <c r="E2" s="42"/>
      <c r="F2" s="43"/>
      <c r="G2" s="42"/>
      <c r="H2" s="11"/>
      <c r="I2" s="20" t="s">
        <v>230</v>
      </c>
      <c r="J2" s="11"/>
      <c r="K2" s="66" t="s">
        <v>237</v>
      </c>
      <c r="L2" s="11"/>
      <c r="M2" s="151"/>
    </row>
    <row r="3" spans="1:13" x14ac:dyDescent="0.2">
      <c r="A3" s="24" t="s">
        <v>24</v>
      </c>
      <c r="B3" s="11"/>
      <c r="C3" s="42">
        <v>6.13E-2</v>
      </c>
      <c r="D3" s="43"/>
      <c r="E3" s="42"/>
      <c r="F3" s="43"/>
      <c r="G3" s="44"/>
      <c r="H3" s="11"/>
      <c r="I3" s="20" t="s">
        <v>231</v>
      </c>
      <c r="J3" s="11"/>
      <c r="K3" s="66" t="s">
        <v>237</v>
      </c>
      <c r="L3" s="11"/>
      <c r="M3" s="9"/>
    </row>
    <row r="4" spans="1:13" x14ac:dyDescent="0.2">
      <c r="A4" s="24" t="s">
        <v>25</v>
      </c>
      <c r="B4" s="11"/>
      <c r="C4" s="44">
        <f>IF(C2="#NA","#NA",(C2-C3))</f>
        <v>0.8387</v>
      </c>
      <c r="D4" s="43"/>
      <c r="E4" s="44"/>
      <c r="F4" s="43"/>
      <c r="G4" s="44"/>
      <c r="H4" s="11"/>
      <c r="I4" s="11"/>
      <c r="J4" s="11"/>
      <c r="K4" s="11"/>
      <c r="L4" s="11"/>
      <c r="M4" s="9"/>
    </row>
    <row r="5" spans="1:13" ht="6" customHeight="1" thickBot="1" x14ac:dyDescent="0.25">
      <c r="A5" s="14"/>
      <c r="B5" s="15"/>
      <c r="C5" s="15"/>
      <c r="D5" s="15"/>
      <c r="E5" s="15"/>
      <c r="F5" s="15"/>
      <c r="G5" s="15"/>
      <c r="H5" s="15"/>
      <c r="I5" s="15"/>
      <c r="J5" s="15"/>
      <c r="K5" s="15"/>
      <c r="L5" s="15"/>
      <c r="M5" s="16"/>
    </row>
    <row r="6" spans="1:13" s="1" customFormat="1" ht="26.1" customHeight="1" x14ac:dyDescent="0.2">
      <c r="A6" s="3" t="s">
        <v>4</v>
      </c>
      <c r="B6" s="4"/>
      <c r="C6" s="18" t="s">
        <v>13</v>
      </c>
      <c r="D6" s="18"/>
      <c r="E6" s="183" t="s">
        <v>35</v>
      </c>
      <c r="F6" s="18"/>
      <c r="G6" s="182" t="s">
        <v>29</v>
      </c>
      <c r="H6" s="4"/>
      <c r="I6" s="182" t="s">
        <v>30</v>
      </c>
      <c r="J6" s="4"/>
      <c r="K6" s="4"/>
      <c r="L6" s="4"/>
      <c r="M6" s="19"/>
    </row>
    <row r="7" spans="1:13" x14ac:dyDescent="0.2">
      <c r="A7" s="10" t="s">
        <v>19</v>
      </c>
      <c r="B7" s="11"/>
      <c r="C7" s="11"/>
      <c r="D7" s="11"/>
      <c r="E7" s="11"/>
      <c r="F7" s="11"/>
      <c r="G7" s="11"/>
      <c r="H7" s="11"/>
      <c r="I7" s="11"/>
      <c r="J7" s="11"/>
      <c r="K7" s="11"/>
      <c r="L7" s="11"/>
      <c r="M7" s="9"/>
    </row>
    <row r="8" spans="1:13" x14ac:dyDescent="0.2">
      <c r="A8" s="10"/>
      <c r="B8" s="11" t="s">
        <v>20</v>
      </c>
      <c r="C8" s="42">
        <v>15.78</v>
      </c>
      <c r="D8" s="43"/>
      <c r="E8" s="42">
        <v>16.670000000000002</v>
      </c>
      <c r="F8" s="43"/>
      <c r="G8" s="43">
        <f>IF(C8="#NA","#NA",(E8-C8))</f>
        <v>0.89000000000000234</v>
      </c>
      <c r="H8" s="11"/>
      <c r="I8" s="2" t="s">
        <v>242</v>
      </c>
      <c r="J8" s="11"/>
      <c r="K8" s="11"/>
      <c r="L8" s="11"/>
      <c r="M8" s="9"/>
    </row>
    <row r="9" spans="1:13" x14ac:dyDescent="0.2">
      <c r="A9" s="10"/>
      <c r="B9" s="11" t="s">
        <v>21</v>
      </c>
      <c r="C9" s="42">
        <v>61</v>
      </c>
      <c r="D9" s="43"/>
      <c r="E9" s="42">
        <v>96</v>
      </c>
      <c r="F9" s="43"/>
      <c r="G9" s="43">
        <f>IF(C9="#NA","#NA",(E9-C9))</f>
        <v>35</v>
      </c>
      <c r="H9" s="11"/>
      <c r="I9" s="2" t="s">
        <v>242</v>
      </c>
      <c r="J9" s="11"/>
      <c r="K9" s="11"/>
      <c r="L9" s="11"/>
      <c r="M9" s="9"/>
    </row>
    <row r="10" spans="1:13" x14ac:dyDescent="0.2">
      <c r="A10" s="10"/>
      <c r="B10" s="11" t="s">
        <v>22</v>
      </c>
      <c r="C10" s="42">
        <v>60</v>
      </c>
      <c r="D10" s="43"/>
      <c r="E10" s="42" t="s">
        <v>218</v>
      </c>
      <c r="F10" s="43"/>
      <c r="G10" s="43" t="e">
        <f>IF(C10="#NA","#NA",(E10-C10))</f>
        <v>#VALUE!</v>
      </c>
      <c r="H10" s="11"/>
      <c r="I10" s="2" t="s">
        <v>242</v>
      </c>
      <c r="J10" s="11"/>
      <c r="K10" s="11"/>
      <c r="L10" s="11"/>
      <c r="M10" s="9"/>
    </row>
    <row r="11" spans="1:13" ht="6" customHeight="1" x14ac:dyDescent="0.2">
      <c r="A11" s="10"/>
      <c r="B11" s="11"/>
      <c r="C11" s="11"/>
      <c r="D11" s="11"/>
      <c r="E11" s="11"/>
      <c r="F11" s="11"/>
      <c r="G11" s="11"/>
      <c r="H11" s="11"/>
      <c r="I11" s="11"/>
      <c r="J11" s="11"/>
      <c r="K11" s="11"/>
      <c r="L11" s="11"/>
      <c r="M11" s="9"/>
    </row>
    <row r="12" spans="1:13" x14ac:dyDescent="0.2">
      <c r="A12" s="10" t="s">
        <v>26</v>
      </c>
      <c r="B12" s="11"/>
      <c r="C12" s="11"/>
      <c r="D12" s="11"/>
      <c r="E12" s="11"/>
      <c r="F12" s="11"/>
      <c r="G12" s="11"/>
      <c r="H12" s="11"/>
      <c r="I12" s="11"/>
      <c r="J12" s="11"/>
      <c r="K12" s="11"/>
      <c r="L12" s="11"/>
      <c r="M12" s="9"/>
    </row>
    <row r="13" spans="1:13" x14ac:dyDescent="0.2">
      <c r="A13" s="10"/>
      <c r="B13" s="11" t="s">
        <v>27</v>
      </c>
      <c r="C13" s="42">
        <v>14.6</v>
      </c>
      <c r="D13" s="38"/>
      <c r="E13" s="42" t="s">
        <v>218</v>
      </c>
      <c r="F13" s="38"/>
      <c r="G13" s="43" t="e">
        <f>IF(C13="#NA","#NA",(E13-C13))</f>
        <v>#VALUE!</v>
      </c>
      <c r="H13" s="11"/>
      <c r="I13" s="2" t="s">
        <v>242</v>
      </c>
      <c r="J13" s="11"/>
      <c r="K13" s="11"/>
      <c r="L13" s="11"/>
      <c r="M13" s="9"/>
    </row>
    <row r="14" spans="1:13" ht="6" customHeight="1" thickBot="1" x14ac:dyDescent="0.25">
      <c r="A14" s="14"/>
      <c r="B14" s="15"/>
      <c r="C14" s="15"/>
      <c r="D14" s="15"/>
      <c r="E14" s="15"/>
      <c r="F14" s="15"/>
      <c r="G14" s="15"/>
      <c r="H14" s="15"/>
      <c r="I14" s="15"/>
      <c r="J14" s="15"/>
      <c r="K14" s="15"/>
      <c r="L14" s="15"/>
      <c r="M14" s="16"/>
    </row>
    <row r="15" spans="1:13" s="1" customFormat="1" ht="26.1" customHeight="1" x14ac:dyDescent="0.2">
      <c r="A15" s="3" t="s">
        <v>8</v>
      </c>
      <c r="B15" s="4"/>
      <c r="C15" s="30" t="s">
        <v>232</v>
      </c>
      <c r="D15" s="30"/>
      <c r="E15" s="30" t="s">
        <v>233</v>
      </c>
      <c r="F15" s="4"/>
      <c r="G15" s="26" t="s">
        <v>33</v>
      </c>
      <c r="H15" s="4"/>
      <c r="I15" s="4"/>
      <c r="J15" s="4"/>
      <c r="K15" s="4"/>
      <c r="L15" s="4"/>
      <c r="M15" s="19"/>
    </row>
    <row r="16" spans="1:13" x14ac:dyDescent="0.2">
      <c r="A16" s="10"/>
      <c r="B16" s="11" t="s">
        <v>28</v>
      </c>
      <c r="C16" s="42">
        <v>6.5</v>
      </c>
      <c r="D16" s="43"/>
      <c r="E16" s="42">
        <v>38</v>
      </c>
      <c r="F16" s="11"/>
      <c r="G16" s="194"/>
      <c r="H16" s="194"/>
      <c r="I16" s="194"/>
      <c r="J16" s="194"/>
      <c r="K16" s="194"/>
      <c r="L16" s="194"/>
      <c r="M16" s="195"/>
    </row>
    <row r="17" spans="1:13" x14ac:dyDescent="0.2">
      <c r="A17" s="10"/>
      <c r="B17" s="184" t="s">
        <v>13</v>
      </c>
      <c r="C17" s="42">
        <v>6.6</v>
      </c>
      <c r="D17" s="43"/>
      <c r="E17" s="42">
        <v>39.799999999999997</v>
      </c>
      <c r="F17" s="11"/>
      <c r="G17" s="194"/>
      <c r="H17" s="194"/>
      <c r="I17" s="194"/>
      <c r="J17" s="194"/>
      <c r="K17" s="194"/>
      <c r="L17" s="194"/>
      <c r="M17" s="195"/>
    </row>
    <row r="18" spans="1:13" x14ac:dyDescent="0.2">
      <c r="A18" s="10"/>
      <c r="B18" s="11" t="s">
        <v>18</v>
      </c>
      <c r="C18" s="43">
        <f>IF(C16="#NA","#NA",(C17-C16))</f>
        <v>9.9999999999999645E-2</v>
      </c>
      <c r="D18" s="43"/>
      <c r="E18" s="43">
        <f>IF(E16="#NA","#NA",(E17-E16))</f>
        <v>1.7999999999999972</v>
      </c>
      <c r="F18" s="11"/>
      <c r="G18" s="194"/>
      <c r="H18" s="194"/>
      <c r="I18" s="194"/>
      <c r="J18" s="194"/>
      <c r="K18" s="194"/>
      <c r="L18" s="194"/>
      <c r="M18" s="195"/>
    </row>
    <row r="19" spans="1:13" ht="6" customHeight="1" thickBot="1" x14ac:dyDescent="0.25">
      <c r="A19" s="14"/>
      <c r="B19" s="15"/>
      <c r="C19" s="15"/>
      <c r="D19" s="15"/>
      <c r="E19" s="15"/>
      <c r="F19" s="15"/>
      <c r="G19" s="15"/>
      <c r="H19" s="15"/>
      <c r="I19" s="15"/>
      <c r="J19" s="15"/>
      <c r="K19" s="15"/>
      <c r="L19" s="15"/>
      <c r="M19" s="16"/>
    </row>
    <row r="20" spans="1:13" s="1" customFormat="1" ht="26.1" customHeight="1" x14ac:dyDescent="0.2">
      <c r="A20" s="3" t="s">
        <v>107</v>
      </c>
      <c r="B20" s="4"/>
      <c r="C20" s="4"/>
      <c r="D20" s="4"/>
      <c r="E20" s="4"/>
      <c r="F20" s="4"/>
      <c r="G20" s="4"/>
      <c r="H20" s="4"/>
      <c r="I20" s="4"/>
      <c r="J20" s="4"/>
      <c r="K20" s="4"/>
      <c r="L20" s="4"/>
      <c r="M20" s="19"/>
    </row>
    <row r="21" spans="1:13" s="1" customFormat="1" ht="21.95" customHeight="1" x14ac:dyDescent="0.2">
      <c r="A21" s="17"/>
      <c r="B21" s="7"/>
      <c r="C21" s="8" t="s">
        <v>34</v>
      </c>
      <c r="D21" s="8"/>
      <c r="E21" s="8" t="s">
        <v>31</v>
      </c>
      <c r="F21" s="8"/>
      <c r="G21" s="8" t="s">
        <v>32</v>
      </c>
      <c r="H21" s="8"/>
      <c r="I21" s="8" t="s">
        <v>33</v>
      </c>
      <c r="J21" s="7"/>
      <c r="K21" s="7"/>
      <c r="L21" s="7"/>
      <c r="M21" s="29"/>
    </row>
    <row r="22" spans="1:13" x14ac:dyDescent="0.2">
      <c r="A22" s="10"/>
      <c r="B22" s="11" t="s">
        <v>12</v>
      </c>
      <c r="C22" s="41" t="s">
        <v>136</v>
      </c>
      <c r="D22" s="11"/>
      <c r="E22" s="43" t="e">
        <v>#N/A</v>
      </c>
      <c r="F22" s="11"/>
      <c r="G22" s="2"/>
      <c r="H22" s="11"/>
      <c r="I22" s="194"/>
      <c r="J22" s="194"/>
      <c r="K22" s="194"/>
      <c r="L22" s="194"/>
      <c r="M22" s="195"/>
    </row>
    <row r="23" spans="1:13" x14ac:dyDescent="0.2">
      <c r="A23" s="10"/>
      <c r="B23" s="11" t="s">
        <v>13</v>
      </c>
      <c r="C23" s="41" t="s">
        <v>136</v>
      </c>
      <c r="D23" s="11"/>
      <c r="E23" s="43" t="e">
        <v>#N/A</v>
      </c>
      <c r="F23" s="11"/>
      <c r="G23" s="22"/>
      <c r="H23" s="11"/>
      <c r="I23" s="194"/>
      <c r="J23" s="194"/>
      <c r="K23" s="194"/>
      <c r="L23" s="194"/>
      <c r="M23" s="195"/>
    </row>
    <row r="24" spans="1:13" ht="6" customHeight="1" thickBot="1" x14ac:dyDescent="0.25">
      <c r="A24" s="14"/>
      <c r="B24" s="15"/>
      <c r="C24" s="15"/>
      <c r="D24" s="15"/>
      <c r="E24" s="15"/>
      <c r="F24" s="15"/>
      <c r="G24" s="15"/>
      <c r="H24" s="15"/>
      <c r="I24" s="15"/>
      <c r="J24" s="15"/>
      <c r="K24" s="15"/>
      <c r="L24" s="15"/>
      <c r="M24" s="16"/>
    </row>
    <row r="25" spans="1:13" s="1" customFormat="1" ht="26.1" customHeight="1" x14ac:dyDescent="0.2">
      <c r="A25" s="3" t="s">
        <v>16</v>
      </c>
      <c r="B25" s="4"/>
      <c r="C25" s="18" t="s">
        <v>200</v>
      </c>
      <c r="D25" s="18"/>
      <c r="E25" s="18" t="s">
        <v>201</v>
      </c>
      <c r="F25" s="18"/>
      <c r="G25" s="18" t="s">
        <v>202</v>
      </c>
      <c r="H25" s="18"/>
      <c r="I25" s="18" t="s">
        <v>203</v>
      </c>
      <c r="J25" s="18"/>
      <c r="K25" s="28" t="s">
        <v>33</v>
      </c>
      <c r="L25" s="27"/>
      <c r="M25" s="19"/>
    </row>
    <row r="26" spans="1:13" x14ac:dyDescent="0.2">
      <c r="A26" s="10"/>
      <c r="B26" s="11"/>
      <c r="C26" s="2" t="e">
        <v>#N/A</v>
      </c>
      <c r="D26" s="11"/>
      <c r="E26" s="2" t="e">
        <v>#N/A</v>
      </c>
      <c r="F26" s="11"/>
      <c r="G26" s="2" t="e">
        <v>#N/A</v>
      </c>
      <c r="H26" s="11"/>
      <c r="I26" s="2" t="e">
        <v>#N/A</v>
      </c>
      <c r="J26" s="11"/>
      <c r="K26" s="194"/>
      <c r="L26" s="194"/>
      <c r="M26" s="195"/>
    </row>
    <row r="27" spans="1:13" ht="6" customHeight="1" thickBot="1" x14ac:dyDescent="0.25">
      <c r="A27" s="10"/>
      <c r="B27" s="11"/>
      <c r="C27" s="11"/>
      <c r="D27" s="11"/>
      <c r="E27" s="11"/>
      <c r="F27" s="11"/>
      <c r="G27" s="11"/>
      <c r="H27" s="11"/>
      <c r="I27" s="11"/>
      <c r="J27" s="11"/>
      <c r="K27" s="11"/>
      <c r="L27" s="11"/>
      <c r="M27" s="9"/>
    </row>
    <row r="28" spans="1:13" s="1" customFormat="1" ht="26.1" customHeight="1" x14ac:dyDescent="0.2">
      <c r="A28" s="3"/>
      <c r="B28" s="4"/>
      <c r="C28" s="4"/>
      <c r="D28" s="4"/>
      <c r="E28" s="4"/>
      <c r="F28" s="4"/>
      <c r="G28" s="4"/>
      <c r="H28" s="4"/>
      <c r="I28" s="4"/>
      <c r="J28" s="4"/>
      <c r="K28" s="4"/>
      <c r="L28" s="4"/>
      <c r="M28" s="19"/>
    </row>
    <row r="29" spans="1:13" x14ac:dyDescent="0.2">
      <c r="A29" s="24"/>
      <c r="B29" s="20"/>
      <c r="C29" s="20"/>
      <c r="D29" s="20"/>
      <c r="E29" s="20"/>
      <c r="F29" s="20"/>
      <c r="G29" s="20"/>
      <c r="H29" s="11"/>
      <c r="I29" s="11"/>
      <c r="J29" s="11"/>
      <c r="K29" s="11"/>
      <c r="L29" s="11"/>
      <c r="M29" s="9"/>
    </row>
    <row r="30" spans="1:13" x14ac:dyDescent="0.2">
      <c r="A30" s="10"/>
      <c r="B30" s="11"/>
      <c r="C30" s="11"/>
      <c r="D30" s="11"/>
      <c r="E30" s="11"/>
      <c r="F30" s="11"/>
      <c r="G30" s="194"/>
      <c r="H30" s="194"/>
      <c r="I30" s="194"/>
      <c r="J30" s="194"/>
      <c r="K30" s="194"/>
      <c r="L30" s="194"/>
      <c r="M30" s="195"/>
    </row>
    <row r="31" spans="1:13" x14ac:dyDescent="0.2">
      <c r="A31" s="10"/>
      <c r="B31" s="11"/>
      <c r="C31" s="11"/>
      <c r="D31" s="11"/>
      <c r="E31" s="11"/>
      <c r="F31" s="11"/>
      <c r="G31" s="194"/>
      <c r="H31" s="194"/>
      <c r="I31" s="194"/>
      <c r="J31" s="194"/>
      <c r="K31" s="194"/>
      <c r="L31" s="194"/>
      <c r="M31" s="195"/>
    </row>
    <row r="32" spans="1:13" x14ac:dyDescent="0.2">
      <c r="A32" s="10"/>
      <c r="B32" s="11"/>
      <c r="C32" s="11"/>
      <c r="D32" s="11"/>
      <c r="E32" s="11"/>
      <c r="F32" s="11"/>
      <c r="G32" s="194"/>
      <c r="H32" s="194"/>
      <c r="I32" s="194"/>
      <c r="J32" s="194"/>
      <c r="K32" s="194"/>
      <c r="L32" s="194"/>
      <c r="M32" s="195"/>
    </row>
    <row r="33" spans="1:13" x14ac:dyDescent="0.2">
      <c r="A33" s="10"/>
      <c r="B33" s="11"/>
      <c r="C33" s="11"/>
      <c r="D33" s="11"/>
      <c r="E33" s="11"/>
      <c r="F33" s="11"/>
      <c r="G33" s="194"/>
      <c r="H33" s="194"/>
      <c r="I33" s="194"/>
      <c r="J33" s="194"/>
      <c r="K33" s="194"/>
      <c r="L33" s="194"/>
      <c r="M33" s="195"/>
    </row>
    <row r="34" spans="1:13" x14ac:dyDescent="0.2">
      <c r="A34" s="10"/>
      <c r="B34" s="11"/>
      <c r="C34" s="11"/>
      <c r="D34" s="11"/>
      <c r="E34" s="11"/>
      <c r="F34" s="11"/>
      <c r="G34" s="194"/>
      <c r="H34" s="194"/>
      <c r="I34" s="194"/>
      <c r="J34" s="194"/>
      <c r="K34" s="194"/>
      <c r="L34" s="194"/>
      <c r="M34" s="195"/>
    </row>
    <row r="35" spans="1:13" x14ac:dyDescent="0.2">
      <c r="A35" s="10"/>
      <c r="B35" s="11"/>
      <c r="C35" s="11"/>
      <c r="D35" s="11"/>
      <c r="E35" s="11"/>
      <c r="F35" s="11"/>
      <c r="G35" s="194"/>
      <c r="H35" s="194"/>
      <c r="I35" s="194"/>
      <c r="J35" s="194"/>
      <c r="K35" s="194"/>
      <c r="L35" s="194"/>
      <c r="M35" s="195"/>
    </row>
    <row r="36" spans="1:13" x14ac:dyDescent="0.2">
      <c r="A36" s="10"/>
      <c r="B36" s="11"/>
      <c r="C36" s="11"/>
      <c r="D36" s="11"/>
      <c r="E36" s="11"/>
      <c r="F36" s="11"/>
      <c r="G36" s="194"/>
      <c r="H36" s="194"/>
      <c r="I36" s="194"/>
      <c r="J36" s="194"/>
      <c r="K36" s="194"/>
      <c r="L36" s="194"/>
      <c r="M36" s="195"/>
    </row>
    <row r="37" spans="1:13" x14ac:dyDescent="0.2">
      <c r="A37" s="10"/>
      <c r="B37" s="11"/>
      <c r="C37" s="11"/>
      <c r="D37" s="11"/>
      <c r="E37" s="11"/>
      <c r="F37" s="11"/>
      <c r="G37" s="194"/>
      <c r="H37" s="194"/>
      <c r="I37" s="194"/>
      <c r="J37" s="194"/>
      <c r="K37" s="194"/>
      <c r="L37" s="194"/>
      <c r="M37" s="195"/>
    </row>
    <row r="38" spans="1:13" x14ac:dyDescent="0.2">
      <c r="A38" s="10"/>
      <c r="B38" s="11"/>
      <c r="C38" s="11"/>
      <c r="D38" s="11"/>
      <c r="E38" s="11"/>
      <c r="F38" s="11"/>
      <c r="G38" s="194"/>
      <c r="H38" s="194"/>
      <c r="I38" s="194"/>
      <c r="J38" s="194"/>
      <c r="K38" s="194"/>
      <c r="L38" s="194"/>
      <c r="M38" s="195"/>
    </row>
    <row r="39" spans="1:13" x14ac:dyDescent="0.2">
      <c r="A39" s="10"/>
      <c r="B39" s="11"/>
      <c r="C39" s="11"/>
      <c r="D39" s="11"/>
      <c r="E39" s="11"/>
      <c r="F39" s="11"/>
      <c r="G39" s="194"/>
      <c r="H39" s="194"/>
      <c r="I39" s="194"/>
      <c r="J39" s="194"/>
      <c r="K39" s="194"/>
      <c r="L39" s="194"/>
      <c r="M39" s="195"/>
    </row>
    <row r="40" spans="1:13" x14ac:dyDescent="0.2">
      <c r="A40" s="10"/>
      <c r="B40" s="11"/>
      <c r="C40" s="11"/>
      <c r="D40" s="11"/>
      <c r="E40" s="11"/>
      <c r="F40" s="11"/>
      <c r="G40" s="194"/>
      <c r="H40" s="194"/>
      <c r="I40" s="194"/>
      <c r="J40" s="194"/>
      <c r="K40" s="194"/>
      <c r="L40" s="194"/>
      <c r="M40" s="195"/>
    </row>
    <row r="41" spans="1:13" x14ac:dyDescent="0.2">
      <c r="A41" s="10"/>
      <c r="B41" s="11"/>
      <c r="C41" s="11"/>
      <c r="D41" s="11"/>
      <c r="E41" s="11"/>
      <c r="F41" s="11"/>
      <c r="G41" s="194"/>
      <c r="H41" s="194"/>
      <c r="I41" s="194"/>
      <c r="J41" s="194"/>
      <c r="K41" s="194"/>
      <c r="L41" s="194"/>
      <c r="M41" s="195"/>
    </row>
    <row r="42" spans="1:13" ht="6" customHeight="1" thickBot="1" x14ac:dyDescent="0.25">
      <c r="A42" s="14"/>
      <c r="B42" s="15"/>
      <c r="C42" s="15"/>
      <c r="D42" s="15"/>
      <c r="E42" s="15"/>
      <c r="F42" s="15"/>
      <c r="G42" s="15"/>
      <c r="H42" s="15"/>
      <c r="I42" s="15"/>
      <c r="J42" s="15"/>
      <c r="K42" s="15"/>
      <c r="L42" s="15"/>
      <c r="M42" s="16"/>
    </row>
    <row r="43" spans="1:13" s="1" customFormat="1" ht="12.75" customHeight="1" x14ac:dyDescent="0.2">
      <c r="A43" s="200" t="s">
        <v>36</v>
      </c>
      <c r="B43" s="201"/>
      <c r="C43" s="7"/>
      <c r="D43" s="7"/>
      <c r="E43" s="7"/>
      <c r="F43" s="7"/>
      <c r="G43" s="7"/>
      <c r="H43" s="7"/>
      <c r="I43" s="7"/>
      <c r="J43" s="7"/>
      <c r="K43" s="7"/>
      <c r="L43" s="7"/>
      <c r="M43" s="29"/>
    </row>
    <row r="44" spans="1:13" x14ac:dyDescent="0.2">
      <c r="A44" s="196"/>
      <c r="B44" s="194"/>
      <c r="C44" s="194"/>
      <c r="D44" s="194"/>
      <c r="E44" s="194"/>
      <c r="F44" s="194"/>
      <c r="G44" s="194"/>
      <c r="H44" s="194"/>
      <c r="I44" s="194"/>
      <c r="J44" s="194"/>
      <c r="K44" s="194"/>
      <c r="L44" s="194"/>
      <c r="M44" s="195"/>
    </row>
    <row r="45" spans="1:13" x14ac:dyDescent="0.2">
      <c r="A45" s="196"/>
      <c r="B45" s="194"/>
      <c r="C45" s="194"/>
      <c r="D45" s="194"/>
      <c r="E45" s="194"/>
      <c r="F45" s="194"/>
      <c r="G45" s="194"/>
      <c r="H45" s="194"/>
      <c r="I45" s="194"/>
      <c r="J45" s="194"/>
      <c r="K45" s="194"/>
      <c r="L45" s="194"/>
      <c r="M45" s="195"/>
    </row>
    <row r="46" spans="1:13" x14ac:dyDescent="0.2">
      <c r="A46" s="196"/>
      <c r="B46" s="194"/>
      <c r="C46" s="194"/>
      <c r="D46" s="194"/>
      <c r="E46" s="194"/>
      <c r="F46" s="194"/>
      <c r="G46" s="194"/>
      <c r="H46" s="194"/>
      <c r="I46" s="194"/>
      <c r="J46" s="194"/>
      <c r="K46" s="194"/>
      <c r="L46" s="194"/>
      <c r="M46" s="195"/>
    </row>
    <row r="47" spans="1:13" ht="13.5" thickBot="1" x14ac:dyDescent="0.25">
      <c r="A47" s="197"/>
      <c r="B47" s="198"/>
      <c r="C47" s="198"/>
      <c r="D47" s="198"/>
      <c r="E47" s="198"/>
      <c r="F47" s="198"/>
      <c r="G47" s="198"/>
      <c r="H47" s="198"/>
      <c r="I47" s="198"/>
      <c r="J47" s="198"/>
      <c r="K47" s="198"/>
      <c r="L47" s="198"/>
      <c r="M47" s="199"/>
    </row>
  </sheetData>
  <mergeCells count="18">
    <mergeCell ref="A44:M47"/>
    <mergeCell ref="G32:M32"/>
    <mergeCell ref="G33:M33"/>
    <mergeCell ref="G34:M34"/>
    <mergeCell ref="G35:M35"/>
    <mergeCell ref="G36:M36"/>
    <mergeCell ref="G37:M37"/>
    <mergeCell ref="G38:M38"/>
    <mergeCell ref="G39:M39"/>
    <mergeCell ref="G40:M40"/>
    <mergeCell ref="G41:M41"/>
    <mergeCell ref="A43:B43"/>
    <mergeCell ref="G31:M31"/>
    <mergeCell ref="I1:J1"/>
    <mergeCell ref="G16:M18"/>
    <mergeCell ref="I22:M23"/>
    <mergeCell ref="K26:M26"/>
    <mergeCell ref="G30:M30"/>
  </mergeCells>
  <pageMargins left="0.76" right="0.75" top="0.8" bottom="1" header="0.5" footer="0.5"/>
  <pageSetup orientation="portrait" horizontalDpi="360" verticalDpi="360" r:id="rId1"/>
  <headerFooter alignWithMargins="0">
    <oddHeader>&amp;A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activeCell="I10" sqref="I10"/>
    </sheetView>
  </sheetViews>
  <sheetFormatPr defaultRowHeight="12.75" x14ac:dyDescent="0.2"/>
  <cols>
    <col min="4" max="4" width="4" customWidth="1"/>
    <col min="5" max="5" width="17.85546875" customWidth="1"/>
    <col min="6" max="6" width="0.5703125" customWidth="1"/>
    <col min="8" max="8" width="0.42578125" customWidth="1"/>
    <col min="9" max="9" width="29" customWidth="1"/>
    <col min="10" max="10" width="0.42578125" customWidth="1"/>
    <col min="11" max="11" width="3.28515625" customWidth="1"/>
    <col min="12" max="12" width="16.5703125" customWidth="1"/>
    <col min="13" max="13" width="12.85546875" customWidth="1"/>
  </cols>
  <sheetData>
    <row r="1" spans="1:13" s="1" customFormat="1" ht="26.1" customHeight="1" x14ac:dyDescent="0.2">
      <c r="A1" s="3" t="s">
        <v>1</v>
      </c>
      <c r="B1" s="4"/>
      <c r="C1" s="18" t="s">
        <v>2</v>
      </c>
      <c r="D1" s="18"/>
      <c r="E1" s="182"/>
      <c r="F1" s="18"/>
      <c r="G1" s="18"/>
      <c r="H1" s="4"/>
      <c r="I1" s="203" t="s">
        <v>139</v>
      </c>
      <c r="J1" s="203"/>
      <c r="K1" s="4"/>
      <c r="L1" s="4"/>
      <c r="M1" s="138"/>
    </row>
    <row r="2" spans="1:13" x14ac:dyDescent="0.2">
      <c r="A2" s="24" t="s">
        <v>23</v>
      </c>
      <c r="B2" s="11"/>
      <c r="C2" s="42">
        <v>3.7</v>
      </c>
      <c r="D2" s="43"/>
      <c r="E2" s="42"/>
      <c r="F2" s="43"/>
      <c r="G2" s="42"/>
      <c r="H2" s="11"/>
      <c r="I2" s="20" t="s">
        <v>230</v>
      </c>
      <c r="J2" s="11"/>
      <c r="K2" s="66" t="s">
        <v>237</v>
      </c>
      <c r="L2" s="11"/>
      <c r="M2" s="151"/>
    </row>
    <row r="3" spans="1:13" x14ac:dyDescent="0.2">
      <c r="A3" s="24" t="s">
        <v>24</v>
      </c>
      <c r="B3" s="11"/>
      <c r="C3" s="42">
        <v>0.5</v>
      </c>
      <c r="D3" s="43"/>
      <c r="E3" s="42"/>
      <c r="F3" s="43"/>
      <c r="G3" s="44"/>
      <c r="H3" s="11"/>
      <c r="I3" s="20" t="s">
        <v>231</v>
      </c>
      <c r="J3" s="11"/>
      <c r="K3" s="66" t="s">
        <v>237</v>
      </c>
      <c r="L3" s="11"/>
      <c r="M3" s="9"/>
    </row>
    <row r="4" spans="1:13" x14ac:dyDescent="0.2">
      <c r="A4" s="24" t="s">
        <v>25</v>
      </c>
      <c r="B4" s="11"/>
      <c r="C4" s="44">
        <f>IF(C2="#NA","#NA",(C2-C3))</f>
        <v>3.2</v>
      </c>
      <c r="D4" s="43"/>
      <c r="E4" s="44"/>
      <c r="F4" s="43"/>
      <c r="G4" s="44"/>
      <c r="H4" s="11"/>
      <c r="I4" s="11"/>
      <c r="J4" s="11"/>
      <c r="K4" s="11"/>
      <c r="L4" s="11"/>
      <c r="M4" s="9"/>
    </row>
    <row r="5" spans="1:13" ht="6" customHeight="1" thickBot="1" x14ac:dyDescent="0.25">
      <c r="A5" s="14"/>
      <c r="B5" s="15"/>
      <c r="C5" s="15"/>
      <c r="D5" s="15"/>
      <c r="E5" s="15"/>
      <c r="F5" s="15"/>
      <c r="G5" s="15"/>
      <c r="H5" s="15"/>
      <c r="I5" s="15"/>
      <c r="J5" s="15"/>
      <c r="K5" s="15"/>
      <c r="L5" s="15"/>
      <c r="M5" s="16"/>
    </row>
    <row r="6" spans="1:13" s="1" customFormat="1" ht="26.1" customHeight="1" x14ac:dyDescent="0.2">
      <c r="A6" s="3" t="s">
        <v>4</v>
      </c>
      <c r="B6" s="4"/>
      <c r="C6" s="18" t="s">
        <v>13</v>
      </c>
      <c r="D6" s="18"/>
      <c r="E6" s="183" t="s">
        <v>35</v>
      </c>
      <c r="F6" s="18"/>
      <c r="G6" s="182" t="s">
        <v>29</v>
      </c>
      <c r="H6" s="4"/>
      <c r="I6" s="182" t="s">
        <v>30</v>
      </c>
      <c r="J6" s="4"/>
      <c r="K6" s="4"/>
      <c r="L6" s="4"/>
      <c r="M6" s="19"/>
    </row>
    <row r="7" spans="1:13" x14ac:dyDescent="0.2">
      <c r="A7" s="10" t="s">
        <v>19</v>
      </c>
      <c r="B7" s="11"/>
      <c r="C7" s="11"/>
      <c r="D7" s="11"/>
      <c r="E7" s="11"/>
      <c r="F7" s="11"/>
      <c r="G7" s="11"/>
      <c r="H7" s="11"/>
      <c r="I7" s="11"/>
      <c r="J7" s="11"/>
      <c r="K7" s="11"/>
      <c r="L7" s="11"/>
      <c r="M7" s="9"/>
    </row>
    <row r="8" spans="1:13" x14ac:dyDescent="0.2">
      <c r="A8" s="10"/>
      <c r="B8" s="11" t="s">
        <v>20</v>
      </c>
      <c r="C8" s="42">
        <v>11.83</v>
      </c>
      <c r="D8" s="43"/>
      <c r="E8" s="42">
        <v>10.5</v>
      </c>
      <c r="F8" s="43"/>
      <c r="G8" s="43">
        <f>IF(C8="#NA","#NA",(E8-C8))</f>
        <v>-1.33</v>
      </c>
      <c r="H8" s="11"/>
      <c r="I8" s="2" t="s">
        <v>243</v>
      </c>
      <c r="J8" s="11"/>
      <c r="K8" s="11"/>
      <c r="L8" s="11"/>
      <c r="M8" s="9"/>
    </row>
    <row r="9" spans="1:13" x14ac:dyDescent="0.2">
      <c r="A9" s="10"/>
      <c r="B9" s="11" t="s">
        <v>21</v>
      </c>
      <c r="C9" s="42">
        <v>80</v>
      </c>
      <c r="D9" s="43"/>
      <c r="E9" s="42">
        <v>90</v>
      </c>
      <c r="F9" s="43"/>
      <c r="G9" s="43">
        <f>IF(C9="#NA","#NA",(E9-C9))</f>
        <v>10</v>
      </c>
      <c r="H9" s="11"/>
      <c r="I9" s="2" t="s">
        <v>243</v>
      </c>
      <c r="J9" s="11"/>
      <c r="K9" s="11"/>
      <c r="L9" s="11"/>
      <c r="M9" s="9"/>
    </row>
    <row r="10" spans="1:13" x14ac:dyDescent="0.2">
      <c r="A10" s="10"/>
      <c r="B10" s="11" t="s">
        <v>22</v>
      </c>
      <c r="C10" s="42">
        <v>1014</v>
      </c>
      <c r="D10" s="43"/>
      <c r="E10" s="42" t="s">
        <v>218</v>
      </c>
      <c r="F10" s="43"/>
      <c r="G10" s="43" t="e">
        <f>IF(C10="#NA","#NA",(E10-C10))</f>
        <v>#VALUE!</v>
      </c>
      <c r="H10" s="11"/>
      <c r="I10" s="2" t="s">
        <v>243</v>
      </c>
      <c r="J10" s="11"/>
      <c r="K10" s="11"/>
      <c r="L10" s="11"/>
      <c r="M10" s="9"/>
    </row>
    <row r="11" spans="1:13" ht="6" customHeight="1" x14ac:dyDescent="0.2">
      <c r="A11" s="10"/>
      <c r="B11" s="11"/>
      <c r="C11" s="11"/>
      <c r="D11" s="11"/>
      <c r="E11" s="11"/>
      <c r="F11" s="11"/>
      <c r="G11" s="11"/>
      <c r="H11" s="11"/>
      <c r="I11" s="2"/>
      <c r="J11" s="11"/>
      <c r="K11" s="11"/>
      <c r="L11" s="11"/>
      <c r="M11" s="9"/>
    </row>
    <row r="12" spans="1:13" x14ac:dyDescent="0.2">
      <c r="A12" s="10" t="s">
        <v>26</v>
      </c>
      <c r="B12" s="11"/>
      <c r="C12" s="11"/>
      <c r="D12" s="11"/>
      <c r="E12" s="11"/>
      <c r="F12" s="11"/>
      <c r="G12" s="11"/>
      <c r="H12" s="11"/>
      <c r="I12" s="2"/>
      <c r="J12" s="11"/>
      <c r="K12" s="11"/>
      <c r="L12" s="11"/>
      <c r="M12" s="9"/>
    </row>
    <row r="13" spans="1:13" x14ac:dyDescent="0.2">
      <c r="A13" s="10"/>
      <c r="B13" s="11" t="s">
        <v>27</v>
      </c>
      <c r="C13" s="42">
        <v>13.33</v>
      </c>
      <c r="D13" s="38"/>
      <c r="E13" s="42" t="s">
        <v>218</v>
      </c>
      <c r="F13" s="38"/>
      <c r="G13" s="43" t="e">
        <f>IF(C13="#NA","#NA",(E13-C13))</f>
        <v>#VALUE!</v>
      </c>
      <c r="H13" s="11"/>
      <c r="I13" s="2" t="s">
        <v>243</v>
      </c>
      <c r="J13" s="11"/>
      <c r="K13" s="11"/>
      <c r="L13" s="11"/>
      <c r="M13" s="9"/>
    </row>
    <row r="14" spans="1:13" ht="6" customHeight="1" thickBot="1" x14ac:dyDescent="0.25">
      <c r="A14" s="14"/>
      <c r="B14" s="15"/>
      <c r="C14" s="15"/>
      <c r="D14" s="15"/>
      <c r="E14" s="15"/>
      <c r="F14" s="15"/>
      <c r="G14" s="15"/>
      <c r="H14" s="15"/>
      <c r="I14" s="15"/>
      <c r="J14" s="15"/>
      <c r="K14" s="15"/>
      <c r="L14" s="15"/>
      <c r="M14" s="16"/>
    </row>
    <row r="15" spans="1:13" s="1" customFormat="1" ht="26.1" customHeight="1" x14ac:dyDescent="0.2">
      <c r="A15" s="3" t="s">
        <v>8</v>
      </c>
      <c r="B15" s="4"/>
      <c r="C15" s="30" t="s">
        <v>232</v>
      </c>
      <c r="D15" s="30"/>
      <c r="E15" s="30" t="s">
        <v>233</v>
      </c>
      <c r="F15" s="4"/>
      <c r="G15" s="26" t="s">
        <v>33</v>
      </c>
      <c r="H15" s="4"/>
      <c r="I15" s="4"/>
      <c r="J15" s="4"/>
      <c r="K15" s="4"/>
      <c r="L15" s="4"/>
      <c r="M15" s="19"/>
    </row>
    <row r="16" spans="1:13" x14ac:dyDescent="0.2">
      <c r="A16" s="10"/>
      <c r="B16" s="11" t="s">
        <v>28</v>
      </c>
      <c r="C16" s="42">
        <v>6.5</v>
      </c>
      <c r="D16" s="43"/>
      <c r="E16" s="42">
        <v>105.4</v>
      </c>
      <c r="F16" s="11"/>
      <c r="G16" s="194"/>
      <c r="H16" s="194"/>
      <c r="I16" s="194"/>
      <c r="J16" s="194"/>
      <c r="K16" s="194"/>
      <c r="L16" s="194"/>
      <c r="M16" s="195"/>
    </row>
    <row r="17" spans="1:13" x14ac:dyDescent="0.2">
      <c r="A17" s="10"/>
      <c r="B17" s="184" t="s">
        <v>13</v>
      </c>
      <c r="C17" s="42">
        <v>6.5</v>
      </c>
      <c r="D17" s="43"/>
      <c r="E17" s="42">
        <v>106.2</v>
      </c>
      <c r="F17" s="11"/>
      <c r="G17" s="194"/>
      <c r="H17" s="194"/>
      <c r="I17" s="194"/>
      <c r="J17" s="194"/>
      <c r="K17" s="194"/>
      <c r="L17" s="194"/>
      <c r="M17" s="195"/>
    </row>
    <row r="18" spans="1:13" x14ac:dyDescent="0.2">
      <c r="A18" s="10"/>
      <c r="B18" s="11" t="s">
        <v>18</v>
      </c>
      <c r="C18" s="43">
        <f>IF(C16="#NA","#NA",(C17-C16))</f>
        <v>0</v>
      </c>
      <c r="D18" s="43"/>
      <c r="E18" s="43">
        <f>IF(E16="#NA","#NA",(E17-E16))</f>
        <v>0.79999999999999716</v>
      </c>
      <c r="F18" s="11"/>
      <c r="G18" s="194"/>
      <c r="H18" s="194"/>
      <c r="I18" s="194"/>
      <c r="J18" s="194"/>
      <c r="K18" s="194"/>
      <c r="L18" s="194"/>
      <c r="M18" s="195"/>
    </row>
    <row r="19" spans="1:13" ht="6" customHeight="1" thickBot="1" x14ac:dyDescent="0.25">
      <c r="A19" s="14"/>
      <c r="B19" s="15"/>
      <c r="C19" s="15"/>
      <c r="D19" s="15"/>
      <c r="E19" s="15"/>
      <c r="F19" s="15"/>
      <c r="G19" s="15"/>
      <c r="H19" s="15"/>
      <c r="I19" s="15"/>
      <c r="J19" s="15"/>
      <c r="K19" s="15"/>
      <c r="L19" s="15"/>
      <c r="M19" s="16"/>
    </row>
    <row r="20" spans="1:13" s="1" customFormat="1" ht="26.1" customHeight="1" x14ac:dyDescent="0.2">
      <c r="A20" s="3" t="s">
        <v>107</v>
      </c>
      <c r="B20" s="4"/>
      <c r="C20" s="4"/>
      <c r="D20" s="4"/>
      <c r="E20" s="4"/>
      <c r="F20" s="4"/>
      <c r="G20" s="4"/>
      <c r="H20" s="4"/>
      <c r="I20" s="4"/>
      <c r="J20" s="4"/>
      <c r="K20" s="4"/>
      <c r="L20" s="4"/>
      <c r="M20" s="19"/>
    </row>
    <row r="21" spans="1:13" s="1" customFormat="1" ht="21.95" customHeight="1" x14ac:dyDescent="0.2">
      <c r="A21" s="17"/>
      <c r="B21" s="7"/>
      <c r="C21" s="8" t="s">
        <v>34</v>
      </c>
      <c r="D21" s="8"/>
      <c r="E21" s="8" t="s">
        <v>31</v>
      </c>
      <c r="F21" s="8"/>
      <c r="G21" s="8" t="s">
        <v>32</v>
      </c>
      <c r="H21" s="8"/>
      <c r="I21" s="8" t="s">
        <v>33</v>
      </c>
      <c r="J21" s="7"/>
      <c r="K21" s="7"/>
      <c r="L21" s="7"/>
      <c r="M21" s="29"/>
    </row>
    <row r="22" spans="1:13" x14ac:dyDescent="0.2">
      <c r="A22" s="10"/>
      <c r="B22" s="11" t="s">
        <v>12</v>
      </c>
      <c r="C22" s="41" t="s">
        <v>136</v>
      </c>
      <c r="D22" s="11"/>
      <c r="E22" s="43" t="e">
        <v>#N/A</v>
      </c>
      <c r="F22" s="11"/>
      <c r="G22" s="2"/>
      <c r="H22" s="11"/>
      <c r="I22" s="194"/>
      <c r="J22" s="194"/>
      <c r="K22" s="194"/>
      <c r="L22" s="194"/>
      <c r="M22" s="195"/>
    </row>
    <row r="23" spans="1:13" x14ac:dyDescent="0.2">
      <c r="A23" s="10"/>
      <c r="B23" s="11" t="s">
        <v>13</v>
      </c>
      <c r="C23" s="41" t="s">
        <v>136</v>
      </c>
      <c r="D23" s="11"/>
      <c r="E23" s="43" t="e">
        <v>#N/A</v>
      </c>
      <c r="F23" s="11"/>
      <c r="G23" s="22"/>
      <c r="H23" s="11"/>
      <c r="I23" s="194"/>
      <c r="J23" s="194"/>
      <c r="K23" s="194"/>
      <c r="L23" s="194"/>
      <c r="M23" s="195"/>
    </row>
    <row r="24" spans="1:13" ht="6" customHeight="1" thickBot="1" x14ac:dyDescent="0.25">
      <c r="A24" s="14"/>
      <c r="B24" s="15"/>
      <c r="C24" s="15"/>
      <c r="D24" s="15"/>
      <c r="E24" s="15"/>
      <c r="F24" s="15"/>
      <c r="G24" s="15"/>
      <c r="H24" s="15"/>
      <c r="I24" s="15"/>
      <c r="J24" s="15"/>
      <c r="K24" s="15"/>
      <c r="L24" s="15"/>
      <c r="M24" s="16"/>
    </row>
    <row r="25" spans="1:13" s="1" customFormat="1" ht="26.1" customHeight="1" x14ac:dyDescent="0.2">
      <c r="A25" s="3" t="s">
        <v>16</v>
      </c>
      <c r="B25" s="4"/>
      <c r="C25" s="18" t="s">
        <v>244</v>
      </c>
      <c r="D25" s="18"/>
      <c r="E25" s="18" t="s">
        <v>245</v>
      </c>
      <c r="F25" s="18"/>
      <c r="G25" s="18" t="s">
        <v>246</v>
      </c>
      <c r="H25" s="18"/>
      <c r="I25" s="18"/>
      <c r="J25" s="18"/>
      <c r="K25" s="28" t="s">
        <v>33</v>
      </c>
      <c r="L25" s="27"/>
      <c r="M25" s="19"/>
    </row>
    <row r="26" spans="1:13" x14ac:dyDescent="0.2">
      <c r="A26" s="10"/>
      <c r="B26" s="11"/>
      <c r="C26" s="2">
        <v>10.4</v>
      </c>
      <c r="D26" s="11"/>
      <c r="E26" s="2">
        <v>18.2</v>
      </c>
      <c r="F26" s="11"/>
      <c r="G26" s="2">
        <v>2</v>
      </c>
      <c r="H26" s="11"/>
      <c r="I26" s="2"/>
      <c r="J26" s="11"/>
      <c r="K26" s="194"/>
      <c r="L26" s="194"/>
      <c r="M26" s="195"/>
    </row>
    <row r="27" spans="1:13" ht="6" customHeight="1" thickBot="1" x14ac:dyDescent="0.25">
      <c r="A27" s="10"/>
      <c r="B27" s="11"/>
      <c r="C27" s="11"/>
      <c r="D27" s="11"/>
      <c r="E27" s="11"/>
      <c r="F27" s="11"/>
      <c r="G27" s="11"/>
      <c r="H27" s="11"/>
      <c r="I27" s="11"/>
      <c r="J27" s="11"/>
      <c r="K27" s="11"/>
      <c r="L27" s="11"/>
      <c r="M27" s="9"/>
    </row>
    <row r="28" spans="1:13" s="1" customFormat="1" ht="26.1" customHeight="1" x14ac:dyDescent="0.2">
      <c r="A28" s="3"/>
      <c r="B28" s="4"/>
      <c r="C28" s="4"/>
      <c r="D28" s="4"/>
      <c r="E28" s="4"/>
      <c r="F28" s="4"/>
      <c r="G28" s="4"/>
      <c r="H28" s="4"/>
      <c r="I28" s="4"/>
      <c r="J28" s="4"/>
      <c r="K28" s="4"/>
      <c r="L28" s="4"/>
      <c r="M28" s="19"/>
    </row>
    <row r="29" spans="1:13" x14ac:dyDescent="0.2">
      <c r="A29" s="24"/>
      <c r="B29" s="20"/>
      <c r="C29" s="20"/>
      <c r="D29" s="20"/>
      <c r="E29" s="20"/>
      <c r="F29" s="20"/>
      <c r="G29" s="20"/>
      <c r="H29" s="11"/>
      <c r="I29" s="11"/>
      <c r="J29" s="11"/>
      <c r="K29" s="11"/>
      <c r="L29" s="11"/>
      <c r="M29" s="9"/>
    </row>
    <row r="30" spans="1:13" x14ac:dyDescent="0.2">
      <c r="A30" s="10"/>
      <c r="B30" s="11"/>
      <c r="C30" s="11"/>
      <c r="D30" s="11"/>
      <c r="E30" s="11"/>
      <c r="F30" s="11"/>
      <c r="G30" s="194"/>
      <c r="H30" s="194"/>
      <c r="I30" s="194"/>
      <c r="J30" s="194"/>
      <c r="K30" s="194"/>
      <c r="L30" s="194"/>
      <c r="M30" s="195"/>
    </row>
    <row r="31" spans="1:13" x14ac:dyDescent="0.2">
      <c r="A31" s="10"/>
      <c r="B31" s="11"/>
      <c r="C31" s="11"/>
      <c r="D31" s="11"/>
      <c r="E31" s="11"/>
      <c r="F31" s="11"/>
      <c r="G31" s="194"/>
      <c r="H31" s="194"/>
      <c r="I31" s="194"/>
      <c r="J31" s="194"/>
      <c r="K31" s="194"/>
      <c r="L31" s="194"/>
      <c r="M31" s="195"/>
    </row>
    <row r="32" spans="1:13" x14ac:dyDescent="0.2">
      <c r="A32" s="10"/>
      <c r="B32" s="11"/>
      <c r="C32" s="11"/>
      <c r="D32" s="11"/>
      <c r="E32" s="11"/>
      <c r="F32" s="11"/>
      <c r="G32" s="194"/>
      <c r="H32" s="194"/>
      <c r="I32" s="194"/>
      <c r="J32" s="194"/>
      <c r="K32" s="194"/>
      <c r="L32" s="194"/>
      <c r="M32" s="195"/>
    </row>
    <row r="33" spans="1:13" x14ac:dyDescent="0.2">
      <c r="A33" s="10"/>
      <c r="B33" s="11"/>
      <c r="C33" s="11"/>
      <c r="D33" s="11"/>
      <c r="E33" s="11"/>
      <c r="F33" s="11"/>
      <c r="G33" s="194"/>
      <c r="H33" s="194"/>
      <c r="I33" s="194"/>
      <c r="J33" s="194"/>
      <c r="K33" s="194"/>
      <c r="L33" s="194"/>
      <c r="M33" s="195"/>
    </row>
    <row r="34" spans="1:13" x14ac:dyDescent="0.2">
      <c r="A34" s="10"/>
      <c r="B34" s="11"/>
      <c r="C34" s="11"/>
      <c r="D34" s="11"/>
      <c r="E34" s="11"/>
      <c r="F34" s="11"/>
      <c r="G34" s="194"/>
      <c r="H34" s="194"/>
      <c r="I34" s="194"/>
      <c r="J34" s="194"/>
      <c r="K34" s="194"/>
      <c r="L34" s="194"/>
      <c r="M34" s="195"/>
    </row>
    <row r="35" spans="1:13" x14ac:dyDescent="0.2">
      <c r="A35" s="10"/>
      <c r="B35" s="11"/>
      <c r="C35" s="11"/>
      <c r="D35" s="11"/>
      <c r="E35" s="11"/>
      <c r="F35" s="11"/>
      <c r="G35" s="194"/>
      <c r="H35" s="194"/>
      <c r="I35" s="194"/>
      <c r="J35" s="194"/>
      <c r="K35" s="194"/>
      <c r="L35" s="194"/>
      <c r="M35" s="195"/>
    </row>
    <row r="36" spans="1:13" x14ac:dyDescent="0.2">
      <c r="A36" s="10"/>
      <c r="B36" s="11"/>
      <c r="C36" s="11"/>
      <c r="D36" s="11"/>
      <c r="E36" s="11"/>
      <c r="F36" s="11"/>
      <c r="G36" s="194"/>
      <c r="H36" s="194"/>
      <c r="I36" s="194"/>
      <c r="J36" s="194"/>
      <c r="K36" s="194"/>
      <c r="L36" s="194"/>
      <c r="M36" s="195"/>
    </row>
    <row r="37" spans="1:13" x14ac:dyDescent="0.2">
      <c r="A37" s="10"/>
      <c r="B37" s="11"/>
      <c r="C37" s="11"/>
      <c r="D37" s="11"/>
      <c r="E37" s="11"/>
      <c r="F37" s="11"/>
      <c r="G37" s="194"/>
      <c r="H37" s="194"/>
      <c r="I37" s="194"/>
      <c r="J37" s="194"/>
      <c r="K37" s="194"/>
      <c r="L37" s="194"/>
      <c r="M37" s="195"/>
    </row>
    <row r="38" spans="1:13" x14ac:dyDescent="0.2">
      <c r="A38" s="10"/>
      <c r="B38" s="11"/>
      <c r="C38" s="11"/>
      <c r="D38" s="11"/>
      <c r="E38" s="11"/>
      <c r="F38" s="11"/>
      <c r="G38" s="194"/>
      <c r="H38" s="194"/>
      <c r="I38" s="194"/>
      <c r="J38" s="194"/>
      <c r="K38" s="194"/>
      <c r="L38" s="194"/>
      <c r="M38" s="195"/>
    </row>
    <row r="39" spans="1:13" x14ac:dyDescent="0.2">
      <c r="A39" s="10"/>
      <c r="B39" s="11"/>
      <c r="C39" s="11"/>
      <c r="D39" s="11"/>
      <c r="E39" s="11"/>
      <c r="F39" s="11"/>
      <c r="G39" s="194"/>
      <c r="H39" s="194"/>
      <c r="I39" s="194"/>
      <c r="J39" s="194"/>
      <c r="K39" s="194"/>
      <c r="L39" s="194"/>
      <c r="M39" s="195"/>
    </row>
    <row r="40" spans="1:13" x14ac:dyDescent="0.2">
      <c r="A40" s="10"/>
      <c r="B40" s="11"/>
      <c r="C40" s="11"/>
      <c r="D40" s="11"/>
      <c r="E40" s="11"/>
      <c r="F40" s="11"/>
      <c r="G40" s="194"/>
      <c r="H40" s="194"/>
      <c r="I40" s="194"/>
      <c r="J40" s="194"/>
      <c r="K40" s="194"/>
      <c r="L40" s="194"/>
      <c r="M40" s="195"/>
    </row>
    <row r="41" spans="1:13" x14ac:dyDescent="0.2">
      <c r="A41" s="10"/>
      <c r="B41" s="11"/>
      <c r="C41" s="11"/>
      <c r="D41" s="11"/>
      <c r="E41" s="11"/>
      <c r="F41" s="11"/>
      <c r="G41" s="194"/>
      <c r="H41" s="194"/>
      <c r="I41" s="194"/>
      <c r="J41" s="194"/>
      <c r="K41" s="194"/>
      <c r="L41" s="194"/>
      <c r="M41" s="195"/>
    </row>
    <row r="42" spans="1:13" ht="6" customHeight="1" thickBot="1" x14ac:dyDescent="0.25">
      <c r="A42" s="14"/>
      <c r="B42" s="15"/>
      <c r="C42" s="15"/>
      <c r="D42" s="15"/>
      <c r="E42" s="15"/>
      <c r="F42" s="15"/>
      <c r="G42" s="15"/>
      <c r="H42" s="15"/>
      <c r="I42" s="15"/>
      <c r="J42" s="15"/>
      <c r="K42" s="15"/>
      <c r="L42" s="15"/>
      <c r="M42" s="16"/>
    </row>
    <row r="43" spans="1:13" s="1" customFormat="1" ht="12.75" customHeight="1" x14ac:dyDescent="0.2">
      <c r="A43" s="200" t="s">
        <v>36</v>
      </c>
      <c r="B43" s="201"/>
      <c r="C43" s="7"/>
      <c r="D43" s="7"/>
      <c r="E43" s="7"/>
      <c r="F43" s="7"/>
      <c r="G43" s="7"/>
      <c r="H43" s="7"/>
      <c r="I43" s="7"/>
      <c r="J43" s="7"/>
      <c r="K43" s="7"/>
      <c r="L43" s="7"/>
      <c r="M43" s="29"/>
    </row>
    <row r="44" spans="1:13" x14ac:dyDescent="0.2">
      <c r="A44" s="196"/>
      <c r="B44" s="194"/>
      <c r="C44" s="194"/>
      <c r="D44" s="194"/>
      <c r="E44" s="194"/>
      <c r="F44" s="194"/>
      <c r="G44" s="194"/>
      <c r="H44" s="194"/>
      <c r="I44" s="194"/>
      <c r="J44" s="194"/>
      <c r="K44" s="194"/>
      <c r="L44" s="194"/>
      <c r="M44" s="195"/>
    </row>
    <row r="45" spans="1:13" x14ac:dyDescent="0.2">
      <c r="A45" s="196"/>
      <c r="B45" s="194"/>
      <c r="C45" s="194"/>
      <c r="D45" s="194"/>
      <c r="E45" s="194"/>
      <c r="F45" s="194"/>
      <c r="G45" s="194"/>
      <c r="H45" s="194"/>
      <c r="I45" s="194"/>
      <c r="J45" s="194"/>
      <c r="K45" s="194"/>
      <c r="L45" s="194"/>
      <c r="M45" s="195"/>
    </row>
    <row r="46" spans="1:13" x14ac:dyDescent="0.2">
      <c r="A46" s="196"/>
      <c r="B46" s="194"/>
      <c r="C46" s="194"/>
      <c r="D46" s="194"/>
      <c r="E46" s="194"/>
      <c r="F46" s="194"/>
      <c r="G46" s="194"/>
      <c r="H46" s="194"/>
      <c r="I46" s="194"/>
      <c r="J46" s="194"/>
      <c r="K46" s="194"/>
      <c r="L46" s="194"/>
      <c r="M46" s="195"/>
    </row>
    <row r="47" spans="1:13" ht="13.5" thickBot="1" x14ac:dyDescent="0.25">
      <c r="A47" s="197"/>
      <c r="B47" s="198"/>
      <c r="C47" s="198"/>
      <c r="D47" s="198"/>
      <c r="E47" s="198"/>
      <c r="F47" s="198"/>
      <c r="G47" s="198"/>
      <c r="H47" s="198"/>
      <c r="I47" s="198"/>
      <c r="J47" s="198"/>
      <c r="K47" s="198"/>
      <c r="L47" s="198"/>
      <c r="M47" s="199"/>
    </row>
  </sheetData>
  <mergeCells count="18">
    <mergeCell ref="I1:J1"/>
    <mergeCell ref="G16:M18"/>
    <mergeCell ref="I22:M23"/>
    <mergeCell ref="K26:M26"/>
    <mergeCell ref="G30:M30"/>
    <mergeCell ref="G31:M31"/>
    <mergeCell ref="G32:M32"/>
    <mergeCell ref="G33:M33"/>
    <mergeCell ref="G34:M34"/>
    <mergeCell ref="G35:M35"/>
    <mergeCell ref="G41:M41"/>
    <mergeCell ref="A43:B43"/>
    <mergeCell ref="A44:M47"/>
    <mergeCell ref="G36:M36"/>
    <mergeCell ref="G37:M37"/>
    <mergeCell ref="G38:M38"/>
    <mergeCell ref="G39:M39"/>
    <mergeCell ref="G40:M40"/>
  </mergeCells>
  <pageMargins left="0.76" right="0.75" top="0.8" bottom="1" header="0.5" footer="0.5"/>
  <pageSetup orientation="portrait" horizontalDpi="360" verticalDpi="360" r:id="rId1"/>
  <headerFooter alignWithMargins="0">
    <oddHeade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activeCell="I1" sqref="I1:J1"/>
    </sheetView>
  </sheetViews>
  <sheetFormatPr defaultRowHeight="12.75" x14ac:dyDescent="0.2"/>
  <cols>
    <col min="4" max="4" width="4" customWidth="1"/>
    <col min="5" max="5" width="17.85546875" customWidth="1"/>
    <col min="6" max="6" width="0.5703125" customWidth="1"/>
    <col min="8" max="8" width="0.42578125" customWidth="1"/>
    <col min="9" max="9" width="29" customWidth="1"/>
    <col min="10" max="10" width="0.42578125" customWidth="1"/>
    <col min="11" max="11" width="3.28515625" customWidth="1"/>
    <col min="12" max="12" width="16.5703125" customWidth="1"/>
    <col min="13" max="13" width="12.85546875" customWidth="1"/>
  </cols>
  <sheetData>
    <row r="1" spans="1:13" s="1" customFormat="1" ht="26.1" customHeight="1" x14ac:dyDescent="0.2">
      <c r="A1" s="3" t="s">
        <v>1</v>
      </c>
      <c r="B1" s="4"/>
      <c r="C1" s="18" t="s">
        <v>2</v>
      </c>
      <c r="D1" s="18"/>
      <c r="E1" s="182"/>
      <c r="F1" s="18"/>
      <c r="G1" s="18"/>
      <c r="H1" s="4"/>
      <c r="I1" s="203" t="s">
        <v>139</v>
      </c>
      <c r="J1" s="203"/>
      <c r="K1" s="4"/>
      <c r="L1" s="4"/>
      <c r="M1" s="138"/>
    </row>
    <row r="2" spans="1:13" x14ac:dyDescent="0.2">
      <c r="A2" s="24" t="s">
        <v>23</v>
      </c>
      <c r="B2" s="11"/>
      <c r="C2" s="42">
        <v>3.03</v>
      </c>
      <c r="D2" s="43"/>
      <c r="E2" s="42"/>
      <c r="F2" s="43"/>
      <c r="G2" s="42"/>
      <c r="H2" s="11"/>
      <c r="I2" s="20" t="s">
        <v>230</v>
      </c>
      <c r="J2" s="11"/>
      <c r="K2" s="66" t="s">
        <v>237</v>
      </c>
      <c r="L2" s="11"/>
      <c r="M2" s="151"/>
    </row>
    <row r="3" spans="1:13" x14ac:dyDescent="0.2">
      <c r="A3" s="24" t="s">
        <v>24</v>
      </c>
      <c r="B3" s="11"/>
      <c r="C3" s="42">
        <v>0.4</v>
      </c>
      <c r="D3" s="43"/>
      <c r="E3" s="42"/>
      <c r="F3" s="43"/>
      <c r="G3" s="44"/>
      <c r="H3" s="11"/>
      <c r="I3" s="20" t="s">
        <v>231</v>
      </c>
      <c r="J3" s="11"/>
      <c r="K3" s="66" t="s">
        <v>237</v>
      </c>
      <c r="L3" s="11"/>
      <c r="M3" s="9"/>
    </row>
    <row r="4" spans="1:13" x14ac:dyDescent="0.2">
      <c r="A4" s="24" t="s">
        <v>25</v>
      </c>
      <c r="B4" s="11"/>
      <c r="C4" s="44">
        <f>IF(C2="#NA","#NA",(C2-C3))</f>
        <v>2.63</v>
      </c>
      <c r="D4" s="43"/>
      <c r="E4" s="44"/>
      <c r="F4" s="43"/>
      <c r="G4" s="44"/>
      <c r="H4" s="11"/>
      <c r="I4" s="11"/>
      <c r="J4" s="11"/>
      <c r="K4" s="11"/>
      <c r="L4" s="11"/>
      <c r="M4" s="9"/>
    </row>
    <row r="5" spans="1:13" ht="6" customHeight="1" thickBot="1" x14ac:dyDescent="0.25">
      <c r="A5" s="14"/>
      <c r="B5" s="15"/>
      <c r="C5" s="15"/>
      <c r="D5" s="15"/>
      <c r="E5" s="15"/>
      <c r="F5" s="15"/>
      <c r="G5" s="15"/>
      <c r="H5" s="15"/>
      <c r="I5" s="15"/>
      <c r="J5" s="15"/>
      <c r="K5" s="15"/>
      <c r="L5" s="15"/>
      <c r="M5" s="16"/>
    </row>
    <row r="6" spans="1:13" s="1" customFormat="1" ht="26.1" customHeight="1" x14ac:dyDescent="0.2">
      <c r="A6" s="3" t="s">
        <v>4</v>
      </c>
      <c r="B6" s="4"/>
      <c r="C6" s="18" t="s">
        <v>13</v>
      </c>
      <c r="D6" s="18"/>
      <c r="E6" s="183" t="s">
        <v>35</v>
      </c>
      <c r="F6" s="18"/>
      <c r="G6" s="182" t="s">
        <v>29</v>
      </c>
      <c r="H6" s="4"/>
      <c r="I6" s="182" t="s">
        <v>30</v>
      </c>
      <c r="J6" s="4"/>
      <c r="K6" s="4"/>
      <c r="L6" s="4"/>
      <c r="M6" s="19"/>
    </row>
    <row r="7" spans="1:13" x14ac:dyDescent="0.2">
      <c r="A7" s="10" t="s">
        <v>19</v>
      </c>
      <c r="B7" s="11"/>
      <c r="C7" s="11"/>
      <c r="D7" s="11"/>
      <c r="E7" s="11"/>
      <c r="F7" s="11"/>
      <c r="G7" s="11"/>
      <c r="H7" s="11"/>
      <c r="I7" s="11"/>
      <c r="J7" s="11"/>
      <c r="K7" s="11"/>
      <c r="L7" s="11"/>
      <c r="M7" s="9"/>
    </row>
    <row r="8" spans="1:13" x14ac:dyDescent="0.2">
      <c r="A8" s="10"/>
      <c r="B8" s="11" t="s">
        <v>20</v>
      </c>
      <c r="C8" s="42">
        <v>16.440000000000001</v>
      </c>
      <c r="D8" s="43"/>
      <c r="E8" s="42">
        <v>16</v>
      </c>
      <c r="F8" s="43"/>
      <c r="G8" s="43">
        <f>IF(C8="#NA","#NA",(E8-C8))</f>
        <v>-0.44000000000000128</v>
      </c>
      <c r="H8" s="11"/>
      <c r="I8" s="185" t="s">
        <v>261</v>
      </c>
      <c r="J8" s="11"/>
      <c r="K8" s="11"/>
      <c r="L8" s="11"/>
      <c r="M8" s="9"/>
    </row>
    <row r="9" spans="1:13" x14ac:dyDescent="0.2">
      <c r="A9" s="10"/>
      <c r="B9" s="11" t="s">
        <v>21</v>
      </c>
      <c r="C9" s="42">
        <v>66</v>
      </c>
      <c r="D9" s="43"/>
      <c r="E9" s="42">
        <v>71</v>
      </c>
      <c r="F9" s="43"/>
      <c r="G9" s="43">
        <f>IF(C9="#NA","#NA",(E9-C9))</f>
        <v>5</v>
      </c>
      <c r="H9" s="11"/>
      <c r="I9" s="185" t="s">
        <v>261</v>
      </c>
      <c r="J9" s="11"/>
      <c r="K9" s="11"/>
      <c r="L9" s="11"/>
      <c r="M9" s="9"/>
    </row>
    <row r="10" spans="1:13" x14ac:dyDescent="0.2">
      <c r="A10" s="10"/>
      <c r="B10" s="11" t="s">
        <v>22</v>
      </c>
      <c r="C10" s="42">
        <v>1014</v>
      </c>
      <c r="D10" s="43"/>
      <c r="E10" s="42" t="s">
        <v>218</v>
      </c>
      <c r="F10" s="43"/>
      <c r="G10" s="43" t="e">
        <f>IF(C10="#NA","#NA",(E10-C10))</f>
        <v>#VALUE!</v>
      </c>
      <c r="H10" s="11"/>
      <c r="I10" s="185" t="s">
        <v>260</v>
      </c>
      <c r="J10" s="11"/>
      <c r="K10" s="11"/>
      <c r="L10" s="11"/>
      <c r="M10" s="9"/>
    </row>
    <row r="11" spans="1:13" ht="6" customHeight="1" x14ac:dyDescent="0.2">
      <c r="A11" s="10"/>
      <c r="B11" s="11"/>
      <c r="C11" s="11"/>
      <c r="D11" s="11"/>
      <c r="E11" s="11"/>
      <c r="F11" s="11"/>
      <c r="G11" s="11"/>
      <c r="H11" s="11"/>
      <c r="I11" s="2"/>
      <c r="J11" s="11"/>
      <c r="K11" s="11"/>
      <c r="L11" s="11"/>
      <c r="M11" s="9"/>
    </row>
    <row r="12" spans="1:13" x14ac:dyDescent="0.2">
      <c r="A12" s="10" t="s">
        <v>26</v>
      </c>
      <c r="B12" s="11"/>
      <c r="C12" s="11"/>
      <c r="D12" s="11"/>
      <c r="E12" s="11"/>
      <c r="F12" s="11"/>
      <c r="G12" s="11"/>
      <c r="H12" s="11"/>
      <c r="I12" s="2"/>
      <c r="J12" s="11"/>
      <c r="K12" s="11"/>
      <c r="L12" s="11"/>
      <c r="M12" s="9"/>
    </row>
    <row r="13" spans="1:13" x14ac:dyDescent="0.2">
      <c r="A13" s="10"/>
      <c r="B13" s="11" t="s">
        <v>27</v>
      </c>
      <c r="C13" s="42">
        <v>12.8</v>
      </c>
      <c r="D13" s="38"/>
      <c r="E13" s="42" t="s">
        <v>218</v>
      </c>
      <c r="F13" s="38"/>
      <c r="G13" s="43" t="e">
        <f>IF(C13="#NA","#NA",(E13-C13))</f>
        <v>#VALUE!</v>
      </c>
      <c r="H13" s="11"/>
      <c r="I13" s="185" t="s">
        <v>260</v>
      </c>
      <c r="J13" s="11"/>
      <c r="K13" s="11"/>
      <c r="L13" s="11"/>
      <c r="M13" s="9"/>
    </row>
    <row r="14" spans="1:13" ht="6" customHeight="1" thickBot="1" x14ac:dyDescent="0.25">
      <c r="A14" s="14"/>
      <c r="B14" s="15"/>
      <c r="C14" s="15"/>
      <c r="D14" s="15"/>
      <c r="E14" s="15"/>
      <c r="F14" s="15"/>
      <c r="G14" s="15"/>
      <c r="H14" s="15"/>
      <c r="I14" s="15"/>
      <c r="J14" s="15"/>
      <c r="K14" s="15"/>
      <c r="L14" s="15"/>
      <c r="M14" s="16"/>
    </row>
    <row r="15" spans="1:13" s="1" customFormat="1" ht="26.1" customHeight="1" x14ac:dyDescent="0.2">
      <c r="A15" s="3" t="s">
        <v>8</v>
      </c>
      <c r="B15" s="4"/>
      <c r="C15" s="30" t="s">
        <v>232</v>
      </c>
      <c r="D15" s="30"/>
      <c r="E15" s="30" t="s">
        <v>233</v>
      </c>
      <c r="F15" s="4"/>
      <c r="G15" s="26" t="s">
        <v>33</v>
      </c>
      <c r="H15" s="4"/>
      <c r="I15" s="4"/>
      <c r="J15" s="4"/>
      <c r="K15" s="4"/>
      <c r="L15" s="4"/>
      <c r="M15" s="19"/>
    </row>
    <row r="16" spans="1:13" x14ac:dyDescent="0.2">
      <c r="A16" s="10"/>
      <c r="B16" s="11" t="s">
        <v>28</v>
      </c>
      <c r="C16" s="42">
        <v>6.3</v>
      </c>
      <c r="D16" s="43"/>
      <c r="E16" s="42">
        <v>114.2</v>
      </c>
      <c r="F16" s="11"/>
      <c r="G16" s="194"/>
      <c r="H16" s="194"/>
      <c r="I16" s="194"/>
      <c r="J16" s="194"/>
      <c r="K16" s="194"/>
      <c r="L16" s="194"/>
      <c r="M16" s="195"/>
    </row>
    <row r="17" spans="1:13" x14ac:dyDescent="0.2">
      <c r="A17" s="10"/>
      <c r="B17" s="184" t="s">
        <v>13</v>
      </c>
      <c r="C17" s="42">
        <v>6.3</v>
      </c>
      <c r="D17" s="43"/>
      <c r="E17" s="42">
        <v>115</v>
      </c>
      <c r="F17" s="11"/>
      <c r="G17" s="194"/>
      <c r="H17" s="194"/>
      <c r="I17" s="194"/>
      <c r="J17" s="194"/>
      <c r="K17" s="194"/>
      <c r="L17" s="194"/>
      <c r="M17" s="195"/>
    </row>
    <row r="18" spans="1:13" x14ac:dyDescent="0.2">
      <c r="A18" s="10"/>
      <c r="B18" s="11" t="s">
        <v>18</v>
      </c>
      <c r="C18" s="43">
        <f>IF(C16="#NA","#NA",(C17-C16))</f>
        <v>0</v>
      </c>
      <c r="D18" s="43"/>
      <c r="E18" s="43">
        <f>IF(E16="#NA","#NA",(E17-E16))</f>
        <v>0.79999999999999716</v>
      </c>
      <c r="F18" s="11"/>
      <c r="G18" s="194"/>
      <c r="H18" s="194"/>
      <c r="I18" s="194"/>
      <c r="J18" s="194"/>
      <c r="K18" s="194"/>
      <c r="L18" s="194"/>
      <c r="M18" s="195"/>
    </row>
    <row r="19" spans="1:13" ht="6" customHeight="1" thickBot="1" x14ac:dyDescent="0.25">
      <c r="A19" s="14"/>
      <c r="B19" s="15"/>
      <c r="C19" s="15"/>
      <c r="D19" s="15"/>
      <c r="E19" s="15"/>
      <c r="F19" s="15"/>
      <c r="G19" s="15"/>
      <c r="H19" s="15"/>
      <c r="I19" s="15"/>
      <c r="J19" s="15"/>
      <c r="K19" s="15"/>
      <c r="L19" s="15"/>
      <c r="M19" s="16"/>
    </row>
    <row r="20" spans="1:13" s="1" customFormat="1" ht="26.1" customHeight="1" x14ac:dyDescent="0.2">
      <c r="A20" s="3" t="s">
        <v>107</v>
      </c>
      <c r="B20" s="4"/>
      <c r="C20" s="4"/>
      <c r="D20" s="4"/>
      <c r="E20" s="4"/>
      <c r="F20" s="4"/>
      <c r="G20" s="4"/>
      <c r="H20" s="4"/>
      <c r="I20" s="4"/>
      <c r="J20" s="4"/>
      <c r="K20" s="4"/>
      <c r="L20" s="4"/>
      <c r="M20" s="19"/>
    </row>
    <row r="21" spans="1:13" s="1" customFormat="1" ht="21.95" customHeight="1" x14ac:dyDescent="0.2">
      <c r="A21" s="17"/>
      <c r="B21" s="7"/>
      <c r="C21" s="8" t="s">
        <v>34</v>
      </c>
      <c r="D21" s="8"/>
      <c r="E21" s="8" t="s">
        <v>31</v>
      </c>
      <c r="F21" s="8"/>
      <c r="G21" s="8" t="s">
        <v>32</v>
      </c>
      <c r="H21" s="8"/>
      <c r="I21" s="8" t="s">
        <v>33</v>
      </c>
      <c r="J21" s="7"/>
      <c r="K21" s="7"/>
      <c r="L21" s="7"/>
      <c r="M21" s="29"/>
    </row>
    <row r="22" spans="1:13" x14ac:dyDescent="0.2">
      <c r="A22" s="10"/>
      <c r="B22" s="11" t="s">
        <v>12</v>
      </c>
      <c r="C22" s="41" t="s">
        <v>136</v>
      </c>
      <c r="D22" s="11"/>
      <c r="E22" s="43" t="e">
        <v>#N/A</v>
      </c>
      <c r="F22" s="11"/>
      <c r="G22" s="2"/>
      <c r="H22" s="11"/>
      <c r="I22" s="194"/>
      <c r="J22" s="194"/>
      <c r="K22" s="194"/>
      <c r="L22" s="194"/>
      <c r="M22" s="195"/>
    </row>
    <row r="23" spans="1:13" x14ac:dyDescent="0.2">
      <c r="A23" s="10"/>
      <c r="B23" s="11" t="s">
        <v>13</v>
      </c>
      <c r="C23" s="41" t="s">
        <v>136</v>
      </c>
      <c r="D23" s="11"/>
      <c r="E23" s="43" t="e">
        <v>#N/A</v>
      </c>
      <c r="F23" s="11"/>
      <c r="G23" s="22"/>
      <c r="H23" s="11"/>
      <c r="I23" s="194"/>
      <c r="J23" s="194"/>
      <c r="K23" s="194"/>
      <c r="L23" s="194"/>
      <c r="M23" s="195"/>
    </row>
    <row r="24" spans="1:13" ht="6" customHeight="1" thickBot="1" x14ac:dyDescent="0.25">
      <c r="A24" s="14"/>
      <c r="B24" s="15"/>
      <c r="C24" s="15"/>
      <c r="D24" s="15"/>
      <c r="E24" s="15"/>
      <c r="F24" s="15"/>
      <c r="G24" s="15"/>
      <c r="H24" s="15"/>
      <c r="I24" s="15"/>
      <c r="J24" s="15"/>
      <c r="K24" s="15"/>
      <c r="L24" s="15"/>
      <c r="M24" s="16"/>
    </row>
    <row r="25" spans="1:13" s="1" customFormat="1" ht="26.1" customHeight="1" x14ac:dyDescent="0.2">
      <c r="A25" s="3" t="s">
        <v>16</v>
      </c>
      <c r="B25" s="4"/>
      <c r="C25" s="18" t="s">
        <v>244</v>
      </c>
      <c r="D25" s="18"/>
      <c r="E25" s="18" t="s">
        <v>245</v>
      </c>
      <c r="F25" s="18"/>
      <c r="G25" s="18" t="s">
        <v>246</v>
      </c>
      <c r="H25" s="18"/>
      <c r="I25" s="18"/>
      <c r="J25" s="18"/>
      <c r="K25" s="28" t="s">
        <v>33</v>
      </c>
      <c r="L25" s="27"/>
      <c r="M25" s="19"/>
    </row>
    <row r="26" spans="1:13" x14ac:dyDescent="0.2">
      <c r="A26" s="10"/>
      <c r="B26" s="11"/>
      <c r="C26" s="2">
        <v>10.1</v>
      </c>
      <c r="D26" s="11"/>
      <c r="E26" s="2">
        <v>18.2</v>
      </c>
      <c r="F26" s="11"/>
      <c r="G26" s="2">
        <v>2</v>
      </c>
      <c r="H26" s="11"/>
      <c r="I26" s="2"/>
      <c r="J26" s="11"/>
      <c r="K26" s="194"/>
      <c r="L26" s="194"/>
      <c r="M26" s="195"/>
    </row>
    <row r="27" spans="1:13" ht="6" customHeight="1" thickBot="1" x14ac:dyDescent="0.25">
      <c r="A27" s="10"/>
      <c r="B27" s="11"/>
      <c r="C27" s="11"/>
      <c r="D27" s="11"/>
      <c r="E27" s="11"/>
      <c r="F27" s="11"/>
      <c r="G27" s="11"/>
      <c r="H27" s="11"/>
      <c r="I27" s="11"/>
      <c r="J27" s="11"/>
      <c r="K27" s="11"/>
      <c r="L27" s="11"/>
      <c r="M27" s="9"/>
    </row>
    <row r="28" spans="1:13" s="1" customFormat="1" ht="26.1" customHeight="1" x14ac:dyDescent="0.2">
      <c r="A28" s="3"/>
      <c r="B28" s="4"/>
      <c r="C28" s="4"/>
      <c r="D28" s="4"/>
      <c r="E28" s="4"/>
      <c r="F28" s="4"/>
      <c r="G28" s="4"/>
      <c r="H28" s="4"/>
      <c r="I28" s="4"/>
      <c r="J28" s="4"/>
      <c r="K28" s="4"/>
      <c r="L28" s="4"/>
      <c r="M28" s="19"/>
    </row>
    <row r="29" spans="1:13" x14ac:dyDescent="0.2">
      <c r="A29" s="24"/>
      <c r="B29" s="20"/>
      <c r="C29" s="20"/>
      <c r="D29" s="20"/>
      <c r="E29" s="20"/>
      <c r="F29" s="20"/>
      <c r="G29" s="20"/>
      <c r="H29" s="11"/>
      <c r="I29" s="11"/>
      <c r="J29" s="11"/>
      <c r="K29" s="11"/>
      <c r="L29" s="11"/>
      <c r="M29" s="9"/>
    </row>
    <row r="30" spans="1:13" x14ac:dyDescent="0.2">
      <c r="A30" s="10"/>
      <c r="B30" s="11"/>
      <c r="C30" s="11"/>
      <c r="D30" s="11"/>
      <c r="E30" s="11"/>
      <c r="F30" s="11"/>
      <c r="G30" s="194"/>
      <c r="H30" s="194"/>
      <c r="I30" s="194"/>
      <c r="J30" s="194"/>
      <c r="K30" s="194"/>
      <c r="L30" s="194"/>
      <c r="M30" s="195"/>
    </row>
    <row r="31" spans="1:13" x14ac:dyDescent="0.2">
      <c r="A31" s="10"/>
      <c r="B31" s="11"/>
      <c r="C31" s="11"/>
      <c r="D31" s="11"/>
      <c r="E31" s="11"/>
      <c r="F31" s="11"/>
      <c r="G31" s="194"/>
      <c r="H31" s="194"/>
      <c r="I31" s="194"/>
      <c r="J31" s="194"/>
      <c r="K31" s="194"/>
      <c r="L31" s="194"/>
      <c r="M31" s="195"/>
    </row>
    <row r="32" spans="1:13" x14ac:dyDescent="0.2">
      <c r="A32" s="10"/>
      <c r="B32" s="11"/>
      <c r="C32" s="11"/>
      <c r="D32" s="11"/>
      <c r="E32" s="11"/>
      <c r="F32" s="11"/>
      <c r="G32" s="194"/>
      <c r="H32" s="194"/>
      <c r="I32" s="194"/>
      <c r="J32" s="194"/>
      <c r="K32" s="194"/>
      <c r="L32" s="194"/>
      <c r="M32" s="195"/>
    </row>
    <row r="33" spans="1:13" x14ac:dyDescent="0.2">
      <c r="A33" s="10"/>
      <c r="B33" s="11"/>
      <c r="C33" s="11"/>
      <c r="D33" s="11"/>
      <c r="E33" s="11"/>
      <c r="F33" s="11"/>
      <c r="G33" s="194"/>
      <c r="H33" s="194"/>
      <c r="I33" s="194"/>
      <c r="J33" s="194"/>
      <c r="K33" s="194"/>
      <c r="L33" s="194"/>
      <c r="M33" s="195"/>
    </row>
    <row r="34" spans="1:13" x14ac:dyDescent="0.2">
      <c r="A34" s="10"/>
      <c r="B34" s="11"/>
      <c r="C34" s="11"/>
      <c r="D34" s="11"/>
      <c r="E34" s="11"/>
      <c r="F34" s="11"/>
      <c r="G34" s="194"/>
      <c r="H34" s="194"/>
      <c r="I34" s="194"/>
      <c r="J34" s="194"/>
      <c r="K34" s="194"/>
      <c r="L34" s="194"/>
      <c r="M34" s="195"/>
    </row>
    <row r="35" spans="1:13" x14ac:dyDescent="0.2">
      <c r="A35" s="10"/>
      <c r="B35" s="11"/>
      <c r="C35" s="11"/>
      <c r="D35" s="11"/>
      <c r="E35" s="11"/>
      <c r="F35" s="11"/>
      <c r="G35" s="194"/>
      <c r="H35" s="194"/>
      <c r="I35" s="194"/>
      <c r="J35" s="194"/>
      <c r="K35" s="194"/>
      <c r="L35" s="194"/>
      <c r="M35" s="195"/>
    </row>
    <row r="36" spans="1:13" x14ac:dyDescent="0.2">
      <c r="A36" s="10"/>
      <c r="B36" s="11"/>
      <c r="C36" s="11"/>
      <c r="D36" s="11"/>
      <c r="E36" s="11"/>
      <c r="F36" s="11"/>
      <c r="G36" s="194"/>
      <c r="H36" s="194"/>
      <c r="I36" s="194"/>
      <c r="J36" s="194"/>
      <c r="K36" s="194"/>
      <c r="L36" s="194"/>
      <c r="M36" s="195"/>
    </row>
    <row r="37" spans="1:13" x14ac:dyDescent="0.2">
      <c r="A37" s="10"/>
      <c r="B37" s="11"/>
      <c r="C37" s="11"/>
      <c r="D37" s="11"/>
      <c r="E37" s="11"/>
      <c r="F37" s="11"/>
      <c r="G37" s="194"/>
      <c r="H37" s="194"/>
      <c r="I37" s="194"/>
      <c r="J37" s="194"/>
      <c r="K37" s="194"/>
      <c r="L37" s="194"/>
      <c r="M37" s="195"/>
    </row>
    <row r="38" spans="1:13" x14ac:dyDescent="0.2">
      <c r="A38" s="10"/>
      <c r="B38" s="11"/>
      <c r="C38" s="11"/>
      <c r="D38" s="11"/>
      <c r="E38" s="11"/>
      <c r="F38" s="11"/>
      <c r="G38" s="194"/>
      <c r="H38" s="194"/>
      <c r="I38" s="194"/>
      <c r="J38" s="194"/>
      <c r="K38" s="194"/>
      <c r="L38" s="194"/>
      <c r="M38" s="195"/>
    </row>
    <row r="39" spans="1:13" x14ac:dyDescent="0.2">
      <c r="A39" s="10"/>
      <c r="B39" s="11"/>
      <c r="C39" s="11"/>
      <c r="D39" s="11"/>
      <c r="E39" s="11"/>
      <c r="F39" s="11"/>
      <c r="G39" s="194"/>
      <c r="H39" s="194"/>
      <c r="I39" s="194"/>
      <c r="J39" s="194"/>
      <c r="K39" s="194"/>
      <c r="L39" s="194"/>
      <c r="M39" s="195"/>
    </row>
    <row r="40" spans="1:13" x14ac:dyDescent="0.2">
      <c r="A40" s="10"/>
      <c r="B40" s="11"/>
      <c r="C40" s="11"/>
      <c r="D40" s="11"/>
      <c r="E40" s="11"/>
      <c r="F40" s="11"/>
      <c r="G40" s="194"/>
      <c r="H40" s="194"/>
      <c r="I40" s="194"/>
      <c r="J40" s="194"/>
      <c r="K40" s="194"/>
      <c r="L40" s="194"/>
      <c r="M40" s="195"/>
    </row>
    <row r="41" spans="1:13" x14ac:dyDescent="0.2">
      <c r="A41" s="10"/>
      <c r="B41" s="11"/>
      <c r="C41" s="11"/>
      <c r="D41" s="11"/>
      <c r="E41" s="11"/>
      <c r="F41" s="11"/>
      <c r="G41" s="194"/>
      <c r="H41" s="194"/>
      <c r="I41" s="194"/>
      <c r="J41" s="194"/>
      <c r="K41" s="194"/>
      <c r="L41" s="194"/>
      <c r="M41" s="195"/>
    </row>
    <row r="42" spans="1:13" ht="6" customHeight="1" thickBot="1" x14ac:dyDescent="0.25">
      <c r="A42" s="14"/>
      <c r="B42" s="15"/>
      <c r="C42" s="15"/>
      <c r="D42" s="15"/>
      <c r="E42" s="15"/>
      <c r="F42" s="15"/>
      <c r="G42" s="15"/>
      <c r="H42" s="15"/>
      <c r="I42" s="15"/>
      <c r="J42" s="15"/>
      <c r="K42" s="15"/>
      <c r="L42" s="15"/>
      <c r="M42" s="16"/>
    </row>
    <row r="43" spans="1:13" s="1" customFormat="1" ht="12.75" customHeight="1" x14ac:dyDescent="0.2">
      <c r="A43" s="200" t="s">
        <v>36</v>
      </c>
      <c r="B43" s="201"/>
      <c r="C43" s="7"/>
      <c r="D43" s="7"/>
      <c r="E43" s="7"/>
      <c r="F43" s="7"/>
      <c r="G43" s="7"/>
      <c r="H43" s="7"/>
      <c r="I43" s="7"/>
      <c r="J43" s="7"/>
      <c r="K43" s="7"/>
      <c r="L43" s="7"/>
      <c r="M43" s="29"/>
    </row>
    <row r="44" spans="1:13" x14ac:dyDescent="0.2">
      <c r="A44" s="196"/>
      <c r="B44" s="194"/>
      <c r="C44" s="194"/>
      <c r="D44" s="194"/>
      <c r="E44" s="194"/>
      <c r="F44" s="194"/>
      <c r="G44" s="194"/>
      <c r="H44" s="194"/>
      <c r="I44" s="194"/>
      <c r="J44" s="194"/>
      <c r="K44" s="194"/>
      <c r="L44" s="194"/>
      <c r="M44" s="195"/>
    </row>
    <row r="45" spans="1:13" x14ac:dyDescent="0.2">
      <c r="A45" s="196"/>
      <c r="B45" s="194"/>
      <c r="C45" s="194"/>
      <c r="D45" s="194"/>
      <c r="E45" s="194"/>
      <c r="F45" s="194"/>
      <c r="G45" s="194"/>
      <c r="H45" s="194"/>
      <c r="I45" s="194"/>
      <c r="J45" s="194"/>
      <c r="K45" s="194"/>
      <c r="L45" s="194"/>
      <c r="M45" s="195"/>
    </row>
    <row r="46" spans="1:13" x14ac:dyDescent="0.2">
      <c r="A46" s="196"/>
      <c r="B46" s="194"/>
      <c r="C46" s="194"/>
      <c r="D46" s="194"/>
      <c r="E46" s="194"/>
      <c r="F46" s="194"/>
      <c r="G46" s="194"/>
      <c r="H46" s="194"/>
      <c r="I46" s="194"/>
      <c r="J46" s="194"/>
      <c r="K46" s="194"/>
      <c r="L46" s="194"/>
      <c r="M46" s="195"/>
    </row>
    <row r="47" spans="1:13" ht="13.5" thickBot="1" x14ac:dyDescent="0.25">
      <c r="A47" s="197"/>
      <c r="B47" s="198"/>
      <c r="C47" s="198"/>
      <c r="D47" s="198"/>
      <c r="E47" s="198"/>
      <c r="F47" s="198"/>
      <c r="G47" s="198"/>
      <c r="H47" s="198"/>
      <c r="I47" s="198"/>
      <c r="J47" s="198"/>
      <c r="K47" s="198"/>
      <c r="L47" s="198"/>
      <c r="M47" s="199"/>
    </row>
  </sheetData>
  <mergeCells count="18">
    <mergeCell ref="I1:J1"/>
    <mergeCell ref="G16:M18"/>
    <mergeCell ref="I22:M23"/>
    <mergeCell ref="K26:M26"/>
    <mergeCell ref="G30:M30"/>
    <mergeCell ref="G31:M31"/>
    <mergeCell ref="G32:M32"/>
    <mergeCell ref="G33:M33"/>
    <mergeCell ref="G34:M34"/>
    <mergeCell ref="G35:M35"/>
    <mergeCell ref="G41:M41"/>
    <mergeCell ref="A43:B43"/>
    <mergeCell ref="A44:M47"/>
    <mergeCell ref="G36:M36"/>
    <mergeCell ref="G37:M37"/>
    <mergeCell ref="G38:M38"/>
    <mergeCell ref="G39:M39"/>
    <mergeCell ref="G40:M40"/>
  </mergeCells>
  <pageMargins left="0.76" right="0.75" top="0.8" bottom="1" header="0.5" footer="0.5"/>
  <pageSetup orientation="portrait" horizontalDpi="360" verticalDpi="360" r:id="rId1"/>
  <headerFooter alignWithMargins="0">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Pre Cuise</vt:lpstr>
      <vt:lpstr>Instructions</vt:lpstr>
      <vt:lpstr> Day 1 (NotCompleted)</vt:lpstr>
      <vt:lpstr>Day 2 (5-17)</vt:lpstr>
      <vt:lpstr>Day 3 (5-18) </vt:lpstr>
      <vt:lpstr>Day 4 (5-19)</vt:lpstr>
      <vt:lpstr>Day 5 (5-20)</vt:lpstr>
      <vt:lpstr>Day 6 (5-21)</vt:lpstr>
      <vt:lpstr>Day 7 (5-22)</vt:lpstr>
      <vt:lpstr>Day 8 (5-23)</vt:lpstr>
      <vt:lpstr>Day 9 (5-24)</vt:lpstr>
      <vt:lpstr>Cruise Summary</vt:lpstr>
      <vt:lpstr>Form-Sta-01</vt:lpstr>
      <vt:lpstr>Form-Surv-01</vt:lpstr>
      <vt:lpstr>Form-RS-01</vt:lpstr>
      <vt:lpstr>Form-Ship-01</vt:lpstr>
    </vt:vector>
  </TitlesOfParts>
  <Company>University of Delaware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 Rekowski</dc:creator>
  <cp:lastModifiedBy>CTD</cp:lastModifiedBy>
  <cp:lastPrinted>2015-05-22T12:15:22Z</cp:lastPrinted>
  <dcterms:created xsi:type="dcterms:W3CDTF">2000-01-27T17:22:18Z</dcterms:created>
  <dcterms:modified xsi:type="dcterms:W3CDTF">2015-05-26T16:15:45Z</dcterms:modified>
</cp:coreProperties>
</file>